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2\"/>
    </mc:Choice>
  </mc:AlternateContent>
  <bookViews>
    <workbookView xWindow="0" yWindow="0" windowWidth="28800" windowHeight="12435" tabRatio="675" activeTab="3"/>
  </bookViews>
  <sheets>
    <sheet name="Octubre " sheetId="109" r:id="rId1"/>
    <sheet name="2do Ajust Cuat 2022" sheetId="110" r:id="rId2"/>
    <sheet name="Dif FOFIR 3er trim" sheetId="138" r:id="rId3"/>
    <sheet name="Total Octubre" sheetId="111" r:id="rId4"/>
  </sheets>
  <calcPr calcId="152511"/>
</workbook>
</file>

<file path=xl/calcChain.xml><?xml version="1.0" encoding="utf-8"?>
<calcChain xmlns="http://schemas.openxmlformats.org/spreadsheetml/2006/main">
  <c r="N16" i="111" l="1"/>
  <c r="N17" i="111"/>
  <c r="N18" i="111"/>
  <c r="N19" i="111"/>
  <c r="N20" i="111"/>
  <c r="N21" i="111"/>
  <c r="N22" i="111"/>
  <c r="N23" i="111"/>
  <c r="N24" i="111"/>
  <c r="N25" i="111"/>
  <c r="N26" i="111"/>
  <c r="N27" i="111"/>
  <c r="N28" i="111"/>
  <c r="N29" i="111"/>
  <c r="N30" i="111"/>
  <c r="N31" i="111"/>
  <c r="N32" i="111"/>
  <c r="N33" i="111"/>
  <c r="N34" i="111"/>
  <c r="N15" i="111"/>
  <c r="L16" i="111"/>
  <c r="M16" i="111"/>
  <c r="L17" i="111"/>
  <c r="M17" i="111"/>
  <c r="L18" i="111"/>
  <c r="M18" i="111"/>
  <c r="L19" i="111"/>
  <c r="M19" i="111"/>
  <c r="L20" i="111"/>
  <c r="M20" i="111"/>
  <c r="L21" i="111"/>
  <c r="M21" i="111"/>
  <c r="L22" i="111"/>
  <c r="M22" i="111"/>
  <c r="L23" i="111"/>
  <c r="M23" i="111"/>
  <c r="L24" i="111"/>
  <c r="M24" i="111"/>
  <c r="L25" i="111"/>
  <c r="M25" i="111"/>
  <c r="L26" i="111"/>
  <c r="M26" i="111"/>
  <c r="L27" i="111"/>
  <c r="M27" i="111"/>
  <c r="L28" i="111"/>
  <c r="M28" i="111"/>
  <c r="L29" i="111"/>
  <c r="M29" i="111"/>
  <c r="L30" i="111"/>
  <c r="M30" i="111"/>
  <c r="L31" i="111"/>
  <c r="M31" i="111"/>
  <c r="L32" i="111"/>
  <c r="M32" i="111"/>
  <c r="L33" i="111"/>
  <c r="M33" i="111"/>
  <c r="L34" i="111"/>
  <c r="M34" i="111"/>
  <c r="M15" i="111"/>
  <c r="J16" i="111"/>
  <c r="K16" i="111"/>
  <c r="J17" i="111"/>
  <c r="K17" i="111"/>
  <c r="J18" i="111"/>
  <c r="K18" i="111"/>
  <c r="J19" i="111"/>
  <c r="K19" i="111"/>
  <c r="J20" i="111"/>
  <c r="K20" i="111"/>
  <c r="J21" i="111"/>
  <c r="K21" i="111"/>
  <c r="J22" i="111"/>
  <c r="K22" i="111"/>
  <c r="J23" i="111"/>
  <c r="K23" i="111"/>
  <c r="J24" i="111"/>
  <c r="K24" i="111"/>
  <c r="J25" i="111"/>
  <c r="K25" i="111"/>
  <c r="J26" i="111"/>
  <c r="K26" i="111"/>
  <c r="J27" i="111"/>
  <c r="K27" i="111"/>
  <c r="J28" i="111"/>
  <c r="K28" i="111"/>
  <c r="J29" i="111"/>
  <c r="K29" i="111"/>
  <c r="J30" i="111"/>
  <c r="K30" i="111"/>
  <c r="J31" i="111"/>
  <c r="K31" i="111"/>
  <c r="J32" i="111"/>
  <c r="K32" i="111"/>
  <c r="J33" i="111"/>
  <c r="K33" i="111"/>
  <c r="J34" i="111"/>
  <c r="K34" i="111"/>
  <c r="K15" i="111"/>
  <c r="L15" i="111"/>
  <c r="F16" i="111"/>
  <c r="G16" i="111"/>
  <c r="H16" i="111"/>
  <c r="I16" i="111"/>
  <c r="F17" i="111"/>
  <c r="G17" i="111"/>
  <c r="H17" i="111"/>
  <c r="I17" i="111"/>
  <c r="F18" i="111"/>
  <c r="G18" i="111"/>
  <c r="H18" i="111"/>
  <c r="I18" i="111"/>
  <c r="F19" i="111"/>
  <c r="G19" i="111"/>
  <c r="H19" i="111"/>
  <c r="I19" i="111"/>
  <c r="F20" i="111"/>
  <c r="G20" i="111"/>
  <c r="H20" i="111"/>
  <c r="I20" i="111"/>
  <c r="F21" i="111"/>
  <c r="G21" i="111"/>
  <c r="H21" i="111"/>
  <c r="I21" i="111"/>
  <c r="F22" i="111"/>
  <c r="G22" i="111"/>
  <c r="H22" i="111"/>
  <c r="I22" i="111"/>
  <c r="F23" i="111"/>
  <c r="G23" i="111"/>
  <c r="H23" i="111"/>
  <c r="I23" i="111"/>
  <c r="F24" i="111"/>
  <c r="G24" i="111"/>
  <c r="H24" i="111"/>
  <c r="I24" i="111"/>
  <c r="F25" i="111"/>
  <c r="G25" i="111"/>
  <c r="H25" i="111"/>
  <c r="I25" i="111"/>
  <c r="F26" i="111"/>
  <c r="G26" i="111"/>
  <c r="H26" i="111"/>
  <c r="I26" i="111"/>
  <c r="F27" i="111"/>
  <c r="G27" i="111"/>
  <c r="H27" i="111"/>
  <c r="I27" i="111"/>
  <c r="F28" i="111"/>
  <c r="G28" i="111"/>
  <c r="H28" i="111"/>
  <c r="I28" i="111"/>
  <c r="F29" i="111"/>
  <c r="G29" i="111"/>
  <c r="H29" i="111"/>
  <c r="I29" i="111"/>
  <c r="F30" i="111"/>
  <c r="G30" i="111"/>
  <c r="H30" i="111"/>
  <c r="I30" i="111"/>
  <c r="F31" i="111"/>
  <c r="G31" i="111"/>
  <c r="H31" i="111"/>
  <c r="I31" i="111"/>
  <c r="F32" i="111"/>
  <c r="G32" i="111"/>
  <c r="H32" i="111"/>
  <c r="I32" i="111"/>
  <c r="F33" i="111"/>
  <c r="G33" i="111"/>
  <c r="H33" i="111"/>
  <c r="I33" i="111"/>
  <c r="F34" i="111"/>
  <c r="G34" i="111"/>
  <c r="H34" i="111"/>
  <c r="I34" i="111"/>
  <c r="G15" i="111"/>
  <c r="H15" i="111"/>
  <c r="I15" i="111"/>
  <c r="J15" i="111"/>
  <c r="F15" i="111"/>
  <c r="C16" i="111"/>
  <c r="D16" i="111"/>
  <c r="E16" i="111"/>
  <c r="C17" i="111"/>
  <c r="D17" i="111"/>
  <c r="E17" i="111"/>
  <c r="C18" i="111"/>
  <c r="D18" i="111"/>
  <c r="E18" i="111"/>
  <c r="C19" i="111"/>
  <c r="D19" i="111"/>
  <c r="E19" i="111"/>
  <c r="C20" i="111"/>
  <c r="D20" i="111"/>
  <c r="E20" i="111"/>
  <c r="C21" i="111"/>
  <c r="D21" i="111"/>
  <c r="E21" i="111"/>
  <c r="C22" i="111"/>
  <c r="D22" i="111"/>
  <c r="E22" i="111"/>
  <c r="C23" i="111"/>
  <c r="D23" i="111"/>
  <c r="E23" i="111"/>
  <c r="C24" i="111"/>
  <c r="D24" i="111"/>
  <c r="E24" i="111"/>
  <c r="C25" i="111"/>
  <c r="D25" i="111"/>
  <c r="E25" i="111"/>
  <c r="C26" i="111"/>
  <c r="D26" i="111"/>
  <c r="E26" i="111"/>
  <c r="C27" i="111"/>
  <c r="D27" i="111"/>
  <c r="E27" i="111"/>
  <c r="C28" i="111"/>
  <c r="D28" i="111"/>
  <c r="E28" i="111"/>
  <c r="C29" i="111"/>
  <c r="D29" i="111"/>
  <c r="E29" i="111"/>
  <c r="C30" i="111"/>
  <c r="D30" i="111"/>
  <c r="E30" i="111"/>
  <c r="C31" i="111"/>
  <c r="D31" i="111"/>
  <c r="E31" i="111"/>
  <c r="C32" i="111"/>
  <c r="D32" i="111"/>
  <c r="E32" i="111"/>
  <c r="C33" i="111"/>
  <c r="D33" i="111"/>
  <c r="E33" i="111"/>
  <c r="C34" i="111"/>
  <c r="D34" i="111"/>
  <c r="E34" i="111"/>
  <c r="D15" i="111"/>
  <c r="E15" i="111"/>
  <c r="C15" i="111"/>
  <c r="C123" i="111"/>
  <c r="E93" i="111"/>
  <c r="D93" i="111"/>
  <c r="C93" i="111"/>
  <c r="F92" i="111"/>
  <c r="F91" i="111"/>
  <c r="F90" i="111"/>
  <c r="F89" i="111"/>
  <c r="F88" i="111"/>
  <c r="F87" i="111"/>
  <c r="F86" i="111"/>
  <c r="F85" i="111"/>
  <c r="F84" i="111"/>
  <c r="F83" i="111"/>
  <c r="F82" i="111"/>
  <c r="F81" i="111"/>
  <c r="F80" i="111"/>
  <c r="F79" i="111"/>
  <c r="F78" i="111"/>
  <c r="F77" i="111"/>
  <c r="F76" i="111"/>
  <c r="F75" i="111"/>
  <c r="F93" i="111" s="1"/>
  <c r="F74" i="111"/>
  <c r="F73" i="111"/>
  <c r="M64" i="111"/>
  <c r="L64" i="111"/>
  <c r="K64" i="111"/>
  <c r="J64" i="111"/>
  <c r="I64" i="111"/>
  <c r="H64" i="111"/>
  <c r="G64" i="111"/>
  <c r="F64" i="111"/>
  <c r="E64" i="111"/>
  <c r="D64" i="111"/>
  <c r="C64" i="111"/>
  <c r="N63" i="111"/>
  <c r="N62" i="111"/>
  <c r="N61" i="111"/>
  <c r="N60" i="111"/>
  <c r="N59" i="111"/>
  <c r="N58" i="111"/>
  <c r="N57" i="111"/>
  <c r="N56" i="111"/>
  <c r="N55" i="111"/>
  <c r="N54" i="111"/>
  <c r="N53" i="111"/>
  <c r="N52" i="111"/>
  <c r="N51" i="111"/>
  <c r="N50" i="111"/>
  <c r="N49" i="111"/>
  <c r="N48" i="111"/>
  <c r="N47" i="111"/>
  <c r="N46" i="111"/>
  <c r="N45" i="111"/>
  <c r="N44" i="111"/>
  <c r="N64" i="111" l="1"/>
  <c r="H34" i="109"/>
  <c r="H35" i="111" l="1"/>
  <c r="N35" i="111" l="1"/>
  <c r="M35" i="111"/>
  <c r="N15" i="109"/>
  <c r="N16" i="109"/>
  <c r="N17" i="109"/>
  <c r="N18" i="109"/>
  <c r="N19" i="109"/>
  <c r="N20" i="109"/>
  <c r="N21" i="109"/>
  <c r="N22" i="109"/>
  <c r="N23" i="109"/>
  <c r="N24" i="109"/>
  <c r="N25" i="109"/>
  <c r="N26" i="109"/>
  <c r="N27" i="109"/>
  <c r="N28" i="109"/>
  <c r="N29" i="109"/>
  <c r="N30" i="109"/>
  <c r="N31" i="109"/>
  <c r="N32" i="109"/>
  <c r="N33" i="109"/>
  <c r="N14" i="109"/>
  <c r="L34" i="109"/>
  <c r="M34" i="109"/>
  <c r="C35" i="138"/>
  <c r="L35" i="111" l="1"/>
  <c r="E34" i="110" l="1"/>
  <c r="D34" i="110"/>
  <c r="C34" i="110"/>
  <c r="F33" i="110"/>
  <c r="F32" i="110"/>
  <c r="F31" i="110"/>
  <c r="F30" i="110"/>
  <c r="F29" i="110"/>
  <c r="F28" i="110"/>
  <c r="F27" i="110"/>
  <c r="F26" i="110"/>
  <c r="F25" i="110"/>
  <c r="F24" i="110"/>
  <c r="F23" i="110"/>
  <c r="F22" i="110"/>
  <c r="F21" i="110"/>
  <c r="F20" i="110"/>
  <c r="F19" i="110"/>
  <c r="F18" i="110"/>
  <c r="F17" i="110"/>
  <c r="F16" i="110"/>
  <c r="F15" i="110"/>
  <c r="F14" i="110"/>
  <c r="K34" i="109"/>
  <c r="J34" i="109"/>
  <c r="I34" i="109"/>
  <c r="G34" i="109"/>
  <c r="F34" i="109"/>
  <c r="E34" i="109"/>
  <c r="D34" i="109"/>
  <c r="C34" i="109"/>
  <c r="O34" i="111" l="1"/>
  <c r="O30" i="111"/>
  <c r="O26" i="111"/>
  <c r="O22" i="111"/>
  <c r="O18" i="111"/>
  <c r="O33" i="111"/>
  <c r="O29" i="111"/>
  <c r="O25" i="111"/>
  <c r="O21" i="111"/>
  <c r="O17" i="111"/>
  <c r="O32" i="111"/>
  <c r="O28" i="111"/>
  <c r="O24" i="111"/>
  <c r="O20" i="111"/>
  <c r="O16" i="111"/>
  <c r="O15" i="111"/>
  <c r="O31" i="111"/>
  <c r="O27" i="111"/>
  <c r="O23" i="111"/>
  <c r="O19" i="111"/>
  <c r="G35" i="111"/>
  <c r="J35" i="111"/>
  <c r="E35" i="111"/>
  <c r="K35" i="111"/>
  <c r="F35" i="111"/>
  <c r="I35" i="111"/>
  <c r="D35" i="111"/>
  <c r="F34" i="110"/>
  <c r="N34" i="109"/>
  <c r="C35" i="111"/>
  <c r="O35" i="111" l="1"/>
</calcChain>
</file>

<file path=xl/sharedStrings.xml><?xml version="1.0" encoding="utf-8"?>
<sst xmlns="http://schemas.openxmlformats.org/spreadsheetml/2006/main" count="249" uniqueCount="47">
  <si>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</si>
  <si>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</si>
  <si>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</si>
  <si>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</si>
  <si>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</si>
  <si>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</si>
  <si>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</si>
  <si>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</si>
  <si>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</si>
  <si>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</si>
  <si>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</si>
  <si>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</si>
  <si>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</si>
  <si>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</si>
  <si>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</si>
  <si>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</si>
  <si>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</si>
  <si>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</si>
  <si>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</si>
  <si>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</si>
  <si>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</si>
  <si>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</si>
  <si>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</si>
  <si>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</si>
  <si>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</si>
  <si>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</si>
  <si>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</si>
  <si>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</si>
  <si>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</si>
  <si>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</si>
  <si>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</si>
  <si>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</si>
  <si>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</si>
  <si>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</si>
  <si>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</si>
  <si>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</si>
  <si>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Total</t>
  </si>
  <si>
    <t>Municipio</t>
  </si>
  <si>
    <t>Fondo de Compensación</t>
  </si>
  <si>
    <t>ISR Enajenación de bienes</t>
  </si>
  <si>
    <t>Faltante inicial del FEIEF al FGP del mes de septiembre 2021</t>
  </si>
  <si>
    <t>PARTICIPACIONES FEDERALES MINISTRADAS A LOS MUNICIPIOS EN EL MES DE OCTUBRE DEL EJERCICIO FISCAL 2022</t>
  </si>
  <si>
    <t>SEGUNDO AJUSTE CUATRIMESTRAL 2022</t>
  </si>
  <si>
    <t>Distribución de diferencia de FOFIR del 3er. trimestre (enero-marzo) del 2022 del Fondo de Fiscalización</t>
  </si>
  <si>
    <t>(INCLUYE SEGUNDO AJUSTE CUATRIMESTRAL 2022 Y DIFERENCIA DE FOFIR CORRESPONDIENTE AL TERCER TRIMESTRE DE 2022)</t>
  </si>
  <si>
    <t>Diferencia de FOFIR Correspondiente al Tercer Trimestre de 2022</t>
  </si>
  <si>
    <t xml:space="preserve">Las cifras parciales pueden no coincidir con el total debido al redondeo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</si>
</sst>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7" applyNumberFormat="0" applyAlignment="0" applyProtection="0"/>
    <xf numFmtId="0" fontId="20" fillId="18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23" fillId="8" borderId="7" applyNumberFormat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4" borderId="0" applyNumberFormat="0" applyBorder="0" applyAlignment="0" applyProtection="0"/>
    <xf numFmtId="44" fontId="1" fillId="0" borderId="0" applyFont="0" applyFill="0" applyBorder="0" applyAlignment="0" applyProtection="0"/>
    <xf numFmtId="0" fontId="25" fillId="23" borderId="0" applyNumberFormat="0" applyBorder="0" applyAlignment="0" applyProtection="0"/>
    <xf numFmtId="0" fontId="32" fillId="0" borderId="0"/>
    <xf numFmtId="0" fontId="32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6" fillId="17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22" fillId="0" borderId="13" applyNumberFormat="0" applyFill="0" applyAlignment="0" applyProtection="0"/>
    <xf numFmtId="0" fontId="31" fillId="0" borderId="14" applyNumberFormat="0" applyFill="0" applyAlignment="0" applyProtection="0"/>
    <xf numFmtId="164" fontId="33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3" fontId="1" fillId="0" borderId="0" xfId="2" applyNumberFormat="1"/>
    <xf numFmtId="0" fontId="5" fillId="0" borderId="0" xfId="2" applyFont="1"/>
    <xf numFmtId="0" fontId="3" fillId="0" borderId="0" xfId="2" applyFont="1"/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2" fillId="0" borderId="0" xfId="0" applyFont="1"/>
    <xf numFmtId="0" fontId="10" fillId="0" borderId="2" xfId="2" applyFont="1" applyBorder="1" applyAlignment="1">
      <alignment horizontal="center"/>
    </xf>
    <xf numFmtId="0" fontId="6" fillId="0" borderId="0" xfId="2" applyFont="1" applyAlignment="1"/>
    <xf numFmtId="0" fontId="7" fillId="0" borderId="0" xfId="2" applyFont="1" applyAlignment="1"/>
    <xf numFmtId="0" fontId="8" fillId="0" borderId="0" xfId="2" applyFont="1" applyAlignment="1"/>
    <xf numFmtId="0" fontId="8" fillId="0" borderId="0" xfId="0" applyFont="1" applyAlignment="1">
      <alignment horizontal="center"/>
    </xf>
    <xf numFmtId="0" fontId="8" fillId="0" borderId="0" xfId="2" applyFont="1" applyAlignment="1">
      <alignment horizontal="center"/>
    </xf>
    <xf numFmtId="3" fontId="0" fillId="0" borderId="0" xfId="0" applyNumberFormat="1"/>
    <xf numFmtId="0" fontId="0" fillId="0" borderId="0" xfId="0"/>
    <xf numFmtId="0" fontId="5" fillId="0" borderId="0" xfId="0" applyFont="1"/>
    <xf numFmtId="0" fontId="2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10" fillId="0" borderId="0" xfId="0" applyFont="1" applyFill="1" applyBorder="1" applyAlignment="1"/>
    <xf numFmtId="0" fontId="0" fillId="0" borderId="0" xfId="0" applyAlignment="1"/>
    <xf numFmtId="0" fontId="8" fillId="0" borderId="0" xfId="0" applyFont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4" fontId="0" fillId="0" borderId="0" xfId="0" applyNumberFormat="1"/>
    <xf numFmtId="3" fontId="10" fillId="0" borderId="0" xfId="0" applyNumberFormat="1" applyFont="1" applyBorder="1"/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5" fillId="0" borderId="0" xfId="2" applyFont="1" applyFill="1" applyBorder="1"/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1" fillId="0" borderId="0" xfId="2" applyAlignment="1">
      <alignment horizontal="left" vertical="justify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justify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2</xdr:col>
      <xdr:colOff>583157</xdr:colOff>
      <xdr:row>5</xdr:row>
      <xdr:rowOff>19050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2164307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356975</xdr:colOff>
      <xdr:row>0</xdr:row>
      <xdr:rowOff>19050</xdr:rowOff>
    </xdr:from>
    <xdr:to>
      <xdr:col>12</xdr:col>
      <xdr:colOff>391588</xdr:colOff>
      <xdr:row>4</xdr:row>
      <xdr:rowOff>85725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8575" y="19050"/>
          <a:ext cx="1815788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676275</xdr:colOff>
      <xdr:row>0</xdr:row>
      <xdr:rowOff>28575</xdr:rowOff>
    </xdr:from>
    <xdr:to>
      <xdr:col>13</xdr:col>
      <xdr:colOff>881380</xdr:colOff>
      <xdr:row>5</xdr:row>
      <xdr:rowOff>130810</xdr:rowOff>
    </xdr:to>
    <xdr:pic>
      <xdr:nvPicPr>
        <xdr:cNvPr id="8" name="Imagen 7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9050" y="28575"/>
          <a:ext cx="1062355" cy="978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564107</xdr:colOff>
      <xdr:row>5</xdr:row>
      <xdr:rowOff>28575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64307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261725</xdr:colOff>
      <xdr:row>0</xdr:row>
      <xdr:rowOff>19050</xdr:rowOff>
    </xdr:from>
    <xdr:to>
      <xdr:col>13</xdr:col>
      <xdr:colOff>477313</xdr:colOff>
      <xdr:row>4</xdr:row>
      <xdr:rowOff>85725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7250" y="19050"/>
          <a:ext cx="1815788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647700</xdr:colOff>
      <xdr:row>0</xdr:row>
      <xdr:rowOff>28575</xdr:rowOff>
    </xdr:from>
    <xdr:to>
      <xdr:col>14</xdr:col>
      <xdr:colOff>909955</xdr:colOff>
      <xdr:row>5</xdr:row>
      <xdr:rowOff>130810</xdr:rowOff>
    </xdr:to>
    <xdr:pic>
      <xdr:nvPicPr>
        <xdr:cNvPr id="8" name="Imagen 7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28575"/>
          <a:ext cx="1062355" cy="978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AF47"/>
  <sheetViews>
    <sheetView workbookViewId="0">
      <selection activeCell="A9" sqref="A9:N34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7" width="13.85546875" customWidth="1"/>
    <col min="8" max="8" width="13.85546875" style="34" customWidth="1"/>
    <col min="9" max="11" width="13.85546875" customWidth="1"/>
    <col min="12" max="13" width="12.85546875" style="34" customWidth="1"/>
    <col min="14" max="14" width="13.85546875" customWidth="1"/>
  </cols>
  <sheetData>
    <row r="3" spans="1:32" ht="16.5" x14ac:dyDescent="0.25">
      <c r="A3" s="54" t="s">
        <v>18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32" ht="13.5" customHeight="1" x14ac:dyDescent="0.2">
      <c r="A4" s="55" t="s">
        <v>22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32" ht="13.5" customHeight="1" x14ac:dyDescent="0.2">
      <c r="A5" s="56" t="s">
        <v>21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32" ht="13.5" customHeight="1" x14ac:dyDescent="0.2">
      <c r="A6" s="31"/>
      <c r="B6" s="31"/>
      <c r="C6" s="31"/>
      <c r="D6" s="31"/>
      <c r="E6" s="31"/>
      <c r="F6" s="31"/>
      <c r="G6" s="31"/>
      <c r="H6" s="49"/>
      <c r="I6" s="31"/>
      <c r="J6" s="31"/>
      <c r="K6" s="31"/>
      <c r="L6" s="39"/>
      <c r="M6" s="42"/>
      <c r="N6" s="31"/>
    </row>
    <row r="7" spans="1:32" ht="13.5" customHeight="1" x14ac:dyDescent="0.2">
      <c r="A7" s="57" t="s">
        <v>27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32" ht="13.5" customHeight="1" x14ac:dyDescent="0.2">
      <c r="A8" s="26"/>
      <c r="B8" s="26"/>
      <c r="C8" s="26"/>
      <c r="D8" s="26"/>
      <c r="E8" s="26"/>
      <c r="F8" s="26"/>
      <c r="G8" s="26"/>
      <c r="H8" s="36"/>
      <c r="I8" s="26"/>
      <c r="J8" s="26"/>
      <c r="K8" s="26"/>
      <c r="L8" s="36"/>
      <c r="M8" s="36"/>
      <c r="N8" s="26"/>
    </row>
    <row r="9" spans="1:32" ht="13.5" customHeight="1" x14ac:dyDescent="0.2">
      <c r="A9" s="57" t="s">
        <v>41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1:32" ht="13.5" customHeight="1" x14ac:dyDescent="0.2">
      <c r="N10" s="12" t="s">
        <v>24</v>
      </c>
    </row>
    <row r="11" spans="1:32" ht="20.100000000000001" customHeight="1" x14ac:dyDescent="0.2">
      <c r="A11" s="58" t="s">
        <v>1</v>
      </c>
      <c r="B11" s="58" t="s">
        <v>37</v>
      </c>
      <c r="C11" s="51" t="s">
        <v>29</v>
      </c>
      <c r="D11" s="51" t="s">
        <v>30</v>
      </c>
      <c r="E11" s="51" t="s">
        <v>28</v>
      </c>
      <c r="F11" s="51" t="s">
        <v>31</v>
      </c>
      <c r="G11" s="51" t="s">
        <v>32</v>
      </c>
      <c r="H11" s="51" t="s">
        <v>38</v>
      </c>
      <c r="I11" s="63" t="s">
        <v>33</v>
      </c>
      <c r="J11" s="51" t="s">
        <v>34</v>
      </c>
      <c r="K11" s="51" t="s">
        <v>35</v>
      </c>
      <c r="L11" s="51" t="s">
        <v>39</v>
      </c>
      <c r="M11" s="51" t="s">
        <v>40</v>
      </c>
      <c r="N11" s="51" t="s">
        <v>36</v>
      </c>
    </row>
    <row r="12" spans="1:32" ht="20.100000000000001" customHeight="1" x14ac:dyDescent="0.2">
      <c r="A12" s="59"/>
      <c r="B12" s="59"/>
      <c r="C12" s="52"/>
      <c r="D12" s="52"/>
      <c r="E12" s="52"/>
      <c r="F12" s="52"/>
      <c r="G12" s="52"/>
      <c r="H12" s="52"/>
      <c r="I12" s="64"/>
      <c r="J12" s="52"/>
      <c r="K12" s="52"/>
      <c r="L12" s="52"/>
      <c r="M12" s="52"/>
      <c r="N12" s="52"/>
    </row>
    <row r="13" spans="1:32" ht="20.100000000000001" customHeight="1" x14ac:dyDescent="0.2">
      <c r="A13" s="60"/>
      <c r="B13" s="60"/>
      <c r="C13" s="53"/>
      <c r="D13" s="53"/>
      <c r="E13" s="53"/>
      <c r="F13" s="53"/>
      <c r="G13" s="53"/>
      <c r="H13" s="53"/>
      <c r="I13" s="65"/>
      <c r="J13" s="53"/>
      <c r="K13" s="53"/>
      <c r="L13" s="53"/>
      <c r="M13" s="53"/>
      <c r="N13" s="53"/>
    </row>
    <row r="14" spans="1:32" ht="13.5" customHeight="1" x14ac:dyDescent="0.2">
      <c r="A14" s="13">
        <v>1</v>
      </c>
      <c r="B14" s="4" t="s">
        <v>3</v>
      </c>
      <c r="C14" s="3">
        <v>4385393.63</v>
      </c>
      <c r="D14" s="3">
        <v>1472156.43</v>
      </c>
      <c r="E14" s="3">
        <v>128896.01</v>
      </c>
      <c r="F14" s="3">
        <v>155199.01999999999</v>
      </c>
      <c r="G14" s="3">
        <v>138790.68</v>
      </c>
      <c r="H14" s="3">
        <v>304596.32</v>
      </c>
      <c r="I14" s="3">
        <v>25682</v>
      </c>
      <c r="J14" s="3">
        <v>8021.55</v>
      </c>
      <c r="K14" s="3"/>
      <c r="L14" s="3">
        <v>145849.91</v>
      </c>
      <c r="M14" s="3">
        <v>-22180.23</v>
      </c>
      <c r="N14" s="3">
        <f t="shared" ref="N14:N33" si="0">SUM(C14:M14)</f>
        <v>6742405.3199999984</v>
      </c>
      <c r="P14" s="14"/>
      <c r="Q14" s="23"/>
      <c r="R14" s="14"/>
      <c r="S14" s="14"/>
      <c r="T14" s="14"/>
      <c r="U14" s="15"/>
      <c r="V14" s="15"/>
      <c r="W14" s="15"/>
      <c r="X14" s="15"/>
      <c r="Y14" s="14"/>
      <c r="Z14" s="14"/>
      <c r="AA14" s="14"/>
      <c r="AB14" s="14"/>
      <c r="AC14" s="14"/>
      <c r="AD14" s="14"/>
      <c r="AE14" s="14"/>
      <c r="AF14" s="14"/>
    </row>
    <row r="15" spans="1:32" ht="13.5" customHeight="1" x14ac:dyDescent="0.2">
      <c r="A15" s="13">
        <v>2</v>
      </c>
      <c r="B15" s="4" t="s">
        <v>4</v>
      </c>
      <c r="C15" s="3">
        <v>3122943.05</v>
      </c>
      <c r="D15" s="3">
        <v>970939.85</v>
      </c>
      <c r="E15" s="3">
        <v>160368.10999999999</v>
      </c>
      <c r="F15" s="3">
        <v>63506.78</v>
      </c>
      <c r="G15" s="3">
        <v>56657.02</v>
      </c>
      <c r="H15" s="3">
        <v>160109.10999999999</v>
      </c>
      <c r="I15" s="3">
        <v>157415</v>
      </c>
      <c r="J15" s="3">
        <v>6600.48</v>
      </c>
      <c r="K15" s="3"/>
      <c r="L15" s="3">
        <v>120011.68</v>
      </c>
      <c r="M15" s="3">
        <v>-18250.87</v>
      </c>
      <c r="N15" s="3">
        <f t="shared" si="0"/>
        <v>4800300.21</v>
      </c>
      <c r="P15" s="14"/>
      <c r="Q15" s="23"/>
      <c r="R15" s="14"/>
      <c r="S15" s="14"/>
      <c r="T15" s="14"/>
      <c r="U15" s="15"/>
      <c r="V15" s="15"/>
      <c r="W15" s="15"/>
      <c r="X15" s="15"/>
      <c r="Y15" s="14"/>
      <c r="Z15" s="14"/>
      <c r="AA15" s="14"/>
      <c r="AB15" s="14"/>
      <c r="AC15" s="14"/>
      <c r="AD15" s="14"/>
      <c r="AE15" s="14"/>
      <c r="AF15" s="14"/>
    </row>
    <row r="16" spans="1:32" ht="13.5" customHeight="1" x14ac:dyDescent="0.2">
      <c r="A16" s="13">
        <v>3</v>
      </c>
      <c r="B16" s="4" t="s">
        <v>19</v>
      </c>
      <c r="C16" s="3">
        <v>2963178.38</v>
      </c>
      <c r="D16" s="3">
        <v>903824.68</v>
      </c>
      <c r="E16" s="3">
        <v>166183.60999999999</v>
      </c>
      <c r="F16" s="3">
        <v>46672.9</v>
      </c>
      <c r="G16" s="3">
        <v>41447.08</v>
      </c>
      <c r="H16" s="3">
        <v>148135.57</v>
      </c>
      <c r="I16" s="3">
        <v>223821</v>
      </c>
      <c r="J16" s="3">
        <v>6375.09</v>
      </c>
      <c r="K16" s="3"/>
      <c r="L16" s="3">
        <v>115913.52</v>
      </c>
      <c r="M16" s="3">
        <v>-17627.63</v>
      </c>
      <c r="N16" s="3">
        <f t="shared" si="0"/>
        <v>4597924.1999999993</v>
      </c>
      <c r="P16" s="14"/>
      <c r="Q16" s="23"/>
      <c r="R16" s="14"/>
      <c r="S16" s="14"/>
      <c r="T16" s="14"/>
      <c r="U16" s="15"/>
      <c r="V16" s="15"/>
      <c r="W16" s="15"/>
      <c r="X16" s="15"/>
      <c r="Y16" s="14"/>
      <c r="Z16" s="14"/>
      <c r="AA16" s="14"/>
      <c r="AB16" s="14"/>
      <c r="AC16" s="14"/>
      <c r="AD16" s="14"/>
      <c r="AE16" s="14"/>
      <c r="AF16" s="14"/>
    </row>
    <row r="17" spans="1:32" ht="13.5" customHeight="1" x14ac:dyDescent="0.2">
      <c r="A17" s="13">
        <v>4</v>
      </c>
      <c r="B17" s="4" t="s">
        <v>20</v>
      </c>
      <c r="C17" s="3">
        <v>5378456.2999999998</v>
      </c>
      <c r="D17" s="3">
        <v>2733787.95</v>
      </c>
      <c r="E17" s="3">
        <v>148395.03</v>
      </c>
      <c r="F17" s="3">
        <v>451258.24</v>
      </c>
      <c r="G17" s="3">
        <v>335379.13</v>
      </c>
      <c r="H17" s="3">
        <v>681436.17</v>
      </c>
      <c r="I17" s="3">
        <v>2468148</v>
      </c>
      <c r="J17" s="3">
        <v>23254.21</v>
      </c>
      <c r="K17" s="3"/>
      <c r="L17" s="3">
        <v>422814.05</v>
      </c>
      <c r="M17" s="3">
        <v>-64299.76</v>
      </c>
      <c r="N17" s="3">
        <f t="shared" si="0"/>
        <v>12578629.320000002</v>
      </c>
      <c r="P17" s="14"/>
      <c r="Q17" s="23"/>
      <c r="R17" s="14"/>
      <c r="S17" s="14"/>
      <c r="T17" s="14"/>
      <c r="U17" s="15"/>
      <c r="V17" s="15"/>
      <c r="W17" s="15"/>
      <c r="X17" s="15"/>
      <c r="Y17" s="14"/>
      <c r="Z17" s="14"/>
      <c r="AA17" s="14"/>
      <c r="AB17" s="14"/>
      <c r="AC17" s="14"/>
      <c r="AD17" s="14"/>
      <c r="AE17" s="14"/>
      <c r="AF17" s="14"/>
    </row>
    <row r="18" spans="1:32" ht="13.5" customHeight="1" x14ac:dyDescent="0.2">
      <c r="A18" s="13">
        <v>5</v>
      </c>
      <c r="B18" s="4" t="s">
        <v>5</v>
      </c>
      <c r="C18" s="3">
        <v>5677660.7599999998</v>
      </c>
      <c r="D18" s="3">
        <v>2040644.05</v>
      </c>
      <c r="E18" s="3">
        <v>114015.18</v>
      </c>
      <c r="F18" s="3">
        <v>289563.65000000002</v>
      </c>
      <c r="G18" s="3">
        <v>252104.72</v>
      </c>
      <c r="H18" s="3">
        <v>492873.99</v>
      </c>
      <c r="I18" s="3">
        <v>1080348</v>
      </c>
      <c r="J18" s="3">
        <v>10769.95</v>
      </c>
      <c r="K18" s="3"/>
      <c r="L18" s="3">
        <v>195821.92</v>
      </c>
      <c r="M18" s="3">
        <v>-29779.759999999998</v>
      </c>
      <c r="N18" s="3">
        <f t="shared" si="0"/>
        <v>10124022.459999999</v>
      </c>
      <c r="P18" s="14"/>
      <c r="Q18" s="23"/>
      <c r="R18" s="14"/>
      <c r="S18" s="14"/>
      <c r="T18" s="14"/>
      <c r="U18" s="15"/>
      <c r="V18" s="15"/>
      <c r="W18" s="15"/>
      <c r="X18" s="15"/>
      <c r="Y18" s="14"/>
      <c r="Z18" s="14"/>
      <c r="AA18" s="14"/>
      <c r="AB18" s="14"/>
      <c r="AC18" s="14"/>
      <c r="AD18" s="14"/>
      <c r="AE18" s="14"/>
      <c r="AF18" s="14"/>
    </row>
    <row r="19" spans="1:32" ht="13.5" customHeight="1" x14ac:dyDescent="0.2">
      <c r="A19" s="13">
        <v>6</v>
      </c>
      <c r="B19" s="4" t="s">
        <v>15</v>
      </c>
      <c r="C19" s="3">
        <v>2589508.14</v>
      </c>
      <c r="D19" s="3">
        <v>674023.27</v>
      </c>
      <c r="E19" s="3">
        <v>224167.54</v>
      </c>
      <c r="F19" s="3">
        <v>148392.44</v>
      </c>
      <c r="G19" s="3">
        <v>122440</v>
      </c>
      <c r="H19" s="3">
        <v>541008.65</v>
      </c>
      <c r="I19" s="3">
        <v>450936</v>
      </c>
      <c r="J19" s="3">
        <v>9985.02</v>
      </c>
      <c r="K19" s="3"/>
      <c r="L19" s="3">
        <v>181550.23</v>
      </c>
      <c r="M19" s="3">
        <v>-27609.39</v>
      </c>
      <c r="N19" s="3">
        <f t="shared" si="0"/>
        <v>4914401.9000000004</v>
      </c>
      <c r="P19" s="14"/>
      <c r="Q19" s="23"/>
      <c r="R19" s="14"/>
      <c r="S19" s="14"/>
      <c r="T19" s="14"/>
      <c r="U19" s="15"/>
      <c r="V19" s="15"/>
      <c r="W19" s="15"/>
      <c r="X19" s="15"/>
      <c r="Y19" s="14"/>
      <c r="Z19" s="14"/>
      <c r="AA19" s="14"/>
      <c r="AB19" s="14"/>
      <c r="AC19" s="14"/>
      <c r="AD19" s="14"/>
      <c r="AE19" s="14"/>
      <c r="AF19" s="14"/>
    </row>
    <row r="20" spans="1:32" x14ac:dyDescent="0.2">
      <c r="A20" s="13">
        <v>7</v>
      </c>
      <c r="B20" s="4" t="s">
        <v>16</v>
      </c>
      <c r="C20" s="3">
        <v>2244339.73</v>
      </c>
      <c r="D20" s="3">
        <v>599645.04</v>
      </c>
      <c r="E20" s="3">
        <v>221088.75</v>
      </c>
      <c r="F20" s="3">
        <v>47905.77</v>
      </c>
      <c r="G20" s="3">
        <v>42207.58</v>
      </c>
      <c r="H20" s="3">
        <v>191834.68</v>
      </c>
      <c r="I20" s="3">
        <v>201195</v>
      </c>
      <c r="J20" s="3">
        <v>6761.16</v>
      </c>
      <c r="K20" s="3"/>
      <c r="L20" s="3">
        <v>122933.12</v>
      </c>
      <c r="M20" s="3">
        <v>-18695.150000000001</v>
      </c>
      <c r="N20" s="3">
        <f t="shared" si="0"/>
        <v>3659215.6800000006</v>
      </c>
      <c r="P20" s="14"/>
      <c r="Q20" s="23"/>
      <c r="R20" s="14"/>
      <c r="S20" s="14"/>
      <c r="T20" s="14"/>
      <c r="U20" s="15"/>
      <c r="V20" s="15"/>
      <c r="W20" s="15"/>
      <c r="X20" s="15"/>
      <c r="Y20" s="14"/>
      <c r="Z20" s="14"/>
      <c r="AA20" s="14"/>
      <c r="AB20" s="14"/>
      <c r="AC20" s="14"/>
      <c r="AD20" s="14"/>
      <c r="AE20" s="14"/>
      <c r="AF20" s="14"/>
    </row>
    <row r="21" spans="1:32" x14ac:dyDescent="0.2">
      <c r="A21" s="13">
        <v>8</v>
      </c>
      <c r="B21" s="4" t="s">
        <v>6</v>
      </c>
      <c r="C21" s="3">
        <v>3914802.05</v>
      </c>
      <c r="D21" s="3">
        <v>1292809.3899999999</v>
      </c>
      <c r="E21" s="3">
        <v>138816.56</v>
      </c>
      <c r="F21" s="3">
        <v>116522.14</v>
      </c>
      <c r="G21" s="3">
        <v>103047.33</v>
      </c>
      <c r="H21" s="3">
        <v>224905.86</v>
      </c>
      <c r="I21" s="3">
        <v>33350</v>
      </c>
      <c r="J21" s="3">
        <v>7749.71</v>
      </c>
      <c r="K21" s="3"/>
      <c r="L21" s="3">
        <v>140907.19</v>
      </c>
      <c r="M21" s="3">
        <v>-21428.57</v>
      </c>
      <c r="N21" s="3">
        <f t="shared" si="0"/>
        <v>5951481.6599999992</v>
      </c>
      <c r="P21" s="14"/>
      <c r="Q21" s="23"/>
      <c r="R21" s="14"/>
      <c r="S21" s="14"/>
      <c r="T21" s="14"/>
      <c r="U21" s="15"/>
      <c r="V21" s="15"/>
      <c r="W21" s="15"/>
      <c r="X21" s="15"/>
      <c r="Y21" s="14"/>
      <c r="Z21" s="14"/>
      <c r="AA21" s="14"/>
      <c r="AB21" s="14"/>
      <c r="AC21" s="14"/>
      <c r="AD21" s="14"/>
      <c r="AE21" s="14"/>
      <c r="AF21" s="14"/>
    </row>
    <row r="22" spans="1:32" x14ac:dyDescent="0.2">
      <c r="A22" s="13">
        <v>9</v>
      </c>
      <c r="B22" s="4" t="s">
        <v>7</v>
      </c>
      <c r="C22" s="3">
        <v>3429341.8</v>
      </c>
      <c r="D22" s="3">
        <v>1101841.26</v>
      </c>
      <c r="E22" s="3">
        <v>148395.03</v>
      </c>
      <c r="F22" s="3">
        <v>73484.399999999994</v>
      </c>
      <c r="G22" s="3">
        <v>64261.99</v>
      </c>
      <c r="H22" s="3">
        <v>201251.48</v>
      </c>
      <c r="I22" s="3">
        <v>582593</v>
      </c>
      <c r="J22" s="3">
        <v>6444.1</v>
      </c>
      <c r="K22" s="3"/>
      <c r="L22" s="3">
        <v>117168.28</v>
      </c>
      <c r="M22" s="3">
        <v>-17818.45</v>
      </c>
      <c r="N22" s="3">
        <f t="shared" si="0"/>
        <v>5706962.8900000006</v>
      </c>
      <c r="P22" s="14"/>
      <c r="Q22" s="23"/>
      <c r="R22" s="14"/>
      <c r="S22" s="14"/>
      <c r="T22" s="14"/>
      <c r="U22" s="15"/>
      <c r="V22" s="15"/>
      <c r="W22" s="15"/>
      <c r="X22" s="15"/>
      <c r="Y22" s="14"/>
      <c r="Z22" s="14"/>
      <c r="AA22" s="14"/>
      <c r="AB22" s="14"/>
      <c r="AC22" s="14"/>
      <c r="AD22" s="14"/>
      <c r="AE22" s="14"/>
      <c r="AF22" s="14"/>
    </row>
    <row r="23" spans="1:32" x14ac:dyDescent="0.2">
      <c r="A23" s="13">
        <v>10</v>
      </c>
      <c r="B23" s="4" t="s">
        <v>14</v>
      </c>
      <c r="C23" s="3">
        <v>2319729.06</v>
      </c>
      <c r="D23" s="3">
        <v>627879.04</v>
      </c>
      <c r="E23" s="3">
        <v>214075.94</v>
      </c>
      <c r="F23" s="3">
        <v>54597.32</v>
      </c>
      <c r="G23" s="3">
        <v>48291.55</v>
      </c>
      <c r="H23" s="3">
        <v>209021.52</v>
      </c>
      <c r="I23" s="3">
        <v>56358</v>
      </c>
      <c r="J23" s="3">
        <v>6835.11</v>
      </c>
      <c r="K23" s="3"/>
      <c r="L23" s="3">
        <v>124277.64</v>
      </c>
      <c r="M23" s="3">
        <v>-18899.62</v>
      </c>
      <c r="N23" s="3">
        <f t="shared" si="0"/>
        <v>3642165.5599999996</v>
      </c>
      <c r="P23" s="14"/>
      <c r="Q23" s="23"/>
      <c r="R23" s="14"/>
      <c r="S23" s="14"/>
      <c r="T23" s="14"/>
      <c r="U23" s="15"/>
      <c r="V23" s="15"/>
      <c r="W23" s="15"/>
      <c r="X23" s="15"/>
      <c r="Y23" s="14"/>
      <c r="Z23" s="14"/>
      <c r="AA23" s="14"/>
      <c r="AB23" s="14"/>
      <c r="AC23" s="14"/>
      <c r="AD23" s="14"/>
      <c r="AE23" s="14"/>
      <c r="AF23" s="14"/>
    </row>
    <row r="24" spans="1:32" x14ac:dyDescent="0.2">
      <c r="A24" s="13">
        <v>11</v>
      </c>
      <c r="B24" s="4" t="s">
        <v>8</v>
      </c>
      <c r="C24" s="3">
        <v>3612560.87</v>
      </c>
      <c r="D24" s="3">
        <v>1432920.09</v>
      </c>
      <c r="E24" s="3">
        <v>147368.76999999999</v>
      </c>
      <c r="F24" s="3">
        <v>143353.18</v>
      </c>
      <c r="G24" s="3">
        <v>128904.22</v>
      </c>
      <c r="H24" s="3">
        <v>386736.93</v>
      </c>
      <c r="I24" s="3">
        <v>16162</v>
      </c>
      <c r="J24" s="3">
        <v>7777.31</v>
      </c>
      <c r="K24" s="3"/>
      <c r="L24" s="3">
        <v>141408.99</v>
      </c>
      <c r="M24" s="3">
        <v>-21504.880000000001</v>
      </c>
      <c r="N24" s="3">
        <f t="shared" si="0"/>
        <v>5995687.4799999986</v>
      </c>
      <c r="P24" s="14"/>
      <c r="Q24" s="23"/>
      <c r="R24" s="14"/>
      <c r="S24" s="14"/>
      <c r="T24" s="14"/>
      <c r="U24" s="15"/>
      <c r="V24" s="15"/>
      <c r="W24" s="15"/>
      <c r="X24" s="15"/>
      <c r="Y24" s="14"/>
      <c r="Z24" s="14"/>
      <c r="AA24" s="14"/>
      <c r="AB24" s="14"/>
      <c r="AC24" s="14"/>
      <c r="AD24" s="14"/>
      <c r="AE24" s="14"/>
      <c r="AF24" s="14"/>
    </row>
    <row r="25" spans="1:32" x14ac:dyDescent="0.2">
      <c r="A25" s="13">
        <v>12</v>
      </c>
      <c r="B25" s="4" t="s">
        <v>9</v>
      </c>
      <c r="C25" s="3">
        <v>3996221.66</v>
      </c>
      <c r="D25" s="3">
        <v>1304000.92</v>
      </c>
      <c r="E25" s="3">
        <v>134882.54999999999</v>
      </c>
      <c r="F25" s="3">
        <v>95181.83</v>
      </c>
      <c r="G25" s="3">
        <v>84034.91</v>
      </c>
      <c r="H25" s="3">
        <v>218485.76000000001</v>
      </c>
      <c r="I25" s="3">
        <v>70358</v>
      </c>
      <c r="J25" s="3">
        <v>7052.45</v>
      </c>
      <c r="K25" s="3"/>
      <c r="L25" s="3">
        <v>128229.52</v>
      </c>
      <c r="M25" s="3">
        <v>-19500.599999999999</v>
      </c>
      <c r="N25" s="3">
        <f t="shared" si="0"/>
        <v>6018947</v>
      </c>
      <c r="P25" s="14"/>
      <c r="Q25" s="23"/>
      <c r="R25" s="14"/>
      <c r="S25" s="14"/>
      <c r="T25" s="14"/>
      <c r="U25" s="15"/>
      <c r="V25" s="15"/>
      <c r="W25" s="15"/>
      <c r="X25" s="15"/>
      <c r="Y25" s="14"/>
      <c r="Z25" s="14"/>
      <c r="AA25" s="14"/>
      <c r="AB25" s="14"/>
      <c r="AC25" s="14"/>
      <c r="AD25" s="14"/>
      <c r="AE25" s="14"/>
      <c r="AF25" s="14"/>
    </row>
    <row r="26" spans="1:32" x14ac:dyDescent="0.2">
      <c r="A26" s="13">
        <v>13</v>
      </c>
      <c r="B26" s="4" t="s">
        <v>10</v>
      </c>
      <c r="C26" s="3">
        <v>5466770.5899999999</v>
      </c>
      <c r="D26" s="3">
        <v>1856053.65</v>
      </c>
      <c r="E26" s="3">
        <v>113502.05</v>
      </c>
      <c r="F26" s="3">
        <v>168911.91</v>
      </c>
      <c r="G26" s="3">
        <v>150198.14000000001</v>
      </c>
      <c r="H26" s="3">
        <v>278411.53999999998</v>
      </c>
      <c r="I26" s="3">
        <v>1532284</v>
      </c>
      <c r="J26" s="3">
        <v>8539.52</v>
      </c>
      <c r="K26" s="3"/>
      <c r="L26" s="3">
        <v>155267.76999999999</v>
      </c>
      <c r="M26" s="3">
        <v>-23612.46</v>
      </c>
      <c r="N26" s="3">
        <f t="shared" si="0"/>
        <v>9706326.7099999972</v>
      </c>
      <c r="P26" s="14"/>
      <c r="Q26" s="23"/>
      <c r="R26" s="14"/>
      <c r="S26" s="14"/>
      <c r="T26" s="14"/>
      <c r="U26" s="15"/>
      <c r="V26" s="15"/>
      <c r="W26" s="15"/>
      <c r="X26" s="15"/>
      <c r="Y26" s="14"/>
      <c r="Z26" s="14"/>
      <c r="AA26" s="14"/>
      <c r="AB26" s="14"/>
      <c r="AC26" s="14"/>
      <c r="AD26" s="14"/>
      <c r="AE26" s="14"/>
      <c r="AF26" s="14"/>
    </row>
    <row r="27" spans="1:32" x14ac:dyDescent="0.2">
      <c r="A27" s="13">
        <v>14</v>
      </c>
      <c r="B27" s="4" t="s">
        <v>26</v>
      </c>
      <c r="C27" s="3">
        <v>2698117.35</v>
      </c>
      <c r="D27" s="3">
        <v>814258.57</v>
      </c>
      <c r="E27" s="3">
        <v>176104.16</v>
      </c>
      <c r="F27" s="3">
        <v>31915.65</v>
      </c>
      <c r="G27" s="3">
        <v>28518.63</v>
      </c>
      <c r="H27" s="3">
        <v>135655.59</v>
      </c>
      <c r="I27" s="3">
        <v>203771</v>
      </c>
      <c r="J27" s="3">
        <v>5735.5</v>
      </c>
      <c r="K27" s="3"/>
      <c r="L27" s="3">
        <v>104284.24</v>
      </c>
      <c r="M27" s="3">
        <v>-15859.1</v>
      </c>
      <c r="N27" s="3">
        <f t="shared" si="0"/>
        <v>4182501.5899999994</v>
      </c>
      <c r="P27" s="14"/>
      <c r="Q27" s="23"/>
      <c r="R27" s="14"/>
      <c r="S27" s="14"/>
      <c r="T27" s="14"/>
      <c r="U27" s="15"/>
      <c r="V27" s="15"/>
      <c r="W27" s="15"/>
      <c r="X27" s="15"/>
      <c r="Y27" s="14"/>
      <c r="Z27" s="14"/>
      <c r="AA27" s="14"/>
      <c r="AB27" s="14"/>
      <c r="AC27" s="14"/>
      <c r="AD27" s="14"/>
      <c r="AE27" s="14"/>
      <c r="AF27" s="14"/>
    </row>
    <row r="28" spans="1:32" x14ac:dyDescent="0.2">
      <c r="A28" s="13">
        <v>15</v>
      </c>
      <c r="B28" s="4" t="s">
        <v>25</v>
      </c>
      <c r="C28" s="3">
        <v>3561881.67</v>
      </c>
      <c r="D28" s="3">
        <v>1113220</v>
      </c>
      <c r="E28" s="3">
        <v>148395.03</v>
      </c>
      <c r="F28" s="3">
        <v>98237.05</v>
      </c>
      <c r="G28" s="3">
        <v>86696.65</v>
      </c>
      <c r="H28" s="3">
        <v>197509.19</v>
      </c>
      <c r="I28" s="3">
        <v>362591</v>
      </c>
      <c r="J28" s="3">
        <v>7587.19</v>
      </c>
      <c r="K28" s="3"/>
      <c r="L28" s="3">
        <v>137952.20000000001</v>
      </c>
      <c r="M28" s="3">
        <v>-20979.18</v>
      </c>
      <c r="N28" s="3">
        <f t="shared" si="0"/>
        <v>5693090.8000000017</v>
      </c>
      <c r="P28" s="14"/>
      <c r="Q28" s="23"/>
      <c r="R28" s="14"/>
      <c r="S28" s="14"/>
      <c r="T28" s="14"/>
      <c r="U28" s="15"/>
      <c r="V28" s="15"/>
      <c r="W28" s="15"/>
      <c r="X28" s="15"/>
      <c r="Y28" s="14"/>
      <c r="Z28" s="14"/>
      <c r="AA28" s="14"/>
      <c r="AB28" s="14"/>
      <c r="AC28" s="14"/>
      <c r="AD28" s="14"/>
      <c r="AE28" s="14"/>
      <c r="AF28" s="14"/>
    </row>
    <row r="29" spans="1:32" x14ac:dyDescent="0.2">
      <c r="A29" s="13">
        <v>16</v>
      </c>
      <c r="B29" s="4" t="s">
        <v>23</v>
      </c>
      <c r="C29" s="3">
        <v>9533347.4700000007</v>
      </c>
      <c r="D29" s="3">
        <v>4147246.18</v>
      </c>
      <c r="E29" s="3">
        <v>90582.15</v>
      </c>
      <c r="F29" s="3">
        <v>380234.01</v>
      </c>
      <c r="G29" s="3">
        <v>337660.62</v>
      </c>
      <c r="H29" s="3">
        <v>667210.65</v>
      </c>
      <c r="I29" s="3">
        <v>1095038</v>
      </c>
      <c r="J29" s="3">
        <v>13564.48</v>
      </c>
      <c r="K29" s="3"/>
      <c r="L29" s="3">
        <v>246632.84</v>
      </c>
      <c r="M29" s="3">
        <v>-37506.870000000003</v>
      </c>
      <c r="N29" s="3">
        <f t="shared" si="0"/>
        <v>16474009.530000001</v>
      </c>
      <c r="P29" s="14"/>
      <c r="Q29" s="23"/>
      <c r="R29" s="14"/>
      <c r="S29" s="14"/>
      <c r="T29" s="14"/>
      <c r="U29" s="15"/>
      <c r="V29" s="15"/>
      <c r="W29" s="15"/>
      <c r="X29" s="15"/>
      <c r="Y29" s="14"/>
      <c r="Z29" s="14"/>
      <c r="AA29" s="14"/>
      <c r="AB29" s="14"/>
      <c r="AC29" s="14"/>
      <c r="AD29" s="14"/>
      <c r="AE29" s="14"/>
      <c r="AF29" s="14"/>
    </row>
    <row r="30" spans="1:32" x14ac:dyDescent="0.2">
      <c r="A30" s="13">
        <v>17</v>
      </c>
      <c r="B30" s="4" t="s">
        <v>11</v>
      </c>
      <c r="C30" s="3">
        <v>4314060.4400000004</v>
      </c>
      <c r="D30" s="3">
        <v>1405743.72</v>
      </c>
      <c r="E30" s="3">
        <v>131290.63</v>
      </c>
      <c r="F30" s="3">
        <v>164454.07999999999</v>
      </c>
      <c r="G30" s="3">
        <v>149057.39000000001</v>
      </c>
      <c r="H30" s="3">
        <v>354480.18</v>
      </c>
      <c r="I30" s="3">
        <v>0</v>
      </c>
      <c r="J30" s="3">
        <v>8394.19</v>
      </c>
      <c r="K30" s="3"/>
      <c r="L30" s="3">
        <v>152625.35</v>
      </c>
      <c r="M30" s="3">
        <v>-23210.61</v>
      </c>
      <c r="N30" s="3">
        <f t="shared" si="0"/>
        <v>6656895.3699999992</v>
      </c>
      <c r="P30" s="14"/>
      <c r="Q30" s="23"/>
      <c r="R30" s="14"/>
      <c r="S30" s="14"/>
      <c r="T30" s="14"/>
      <c r="U30" s="15"/>
      <c r="V30" s="15"/>
      <c r="W30" s="15"/>
      <c r="X30" s="15"/>
      <c r="Y30" s="14"/>
      <c r="Z30" s="14"/>
      <c r="AA30" s="14"/>
      <c r="AB30" s="14"/>
      <c r="AC30" s="14"/>
      <c r="AD30" s="14"/>
      <c r="AE30" s="14"/>
      <c r="AF30" s="14"/>
    </row>
    <row r="31" spans="1:32" x14ac:dyDescent="0.2">
      <c r="A31" s="13">
        <v>18</v>
      </c>
      <c r="B31" s="4" t="s">
        <v>2</v>
      </c>
      <c r="C31" s="3">
        <v>42833614.289999999</v>
      </c>
      <c r="D31" s="3">
        <v>16556704.33</v>
      </c>
      <c r="E31" s="3">
        <v>67833.289999999994</v>
      </c>
      <c r="F31" s="3">
        <v>1556506.84</v>
      </c>
      <c r="G31" s="3">
        <v>1346840</v>
      </c>
      <c r="H31" s="3">
        <v>2329211.9300000002</v>
      </c>
      <c r="I31" s="3">
        <v>3845245</v>
      </c>
      <c r="J31" s="3">
        <v>48365.87</v>
      </c>
      <c r="K31" s="3"/>
      <c r="L31" s="3">
        <v>879400.68</v>
      </c>
      <c r="M31" s="3">
        <v>-133735.51</v>
      </c>
      <c r="N31" s="3">
        <f t="shared" si="0"/>
        <v>69329986.720000014</v>
      </c>
      <c r="P31" s="14"/>
      <c r="Q31" s="23"/>
      <c r="R31" s="14"/>
      <c r="S31" s="14"/>
      <c r="T31" s="14"/>
      <c r="U31" s="15"/>
      <c r="V31" s="15"/>
      <c r="W31" s="15"/>
      <c r="X31" s="15"/>
      <c r="Y31" s="14"/>
      <c r="Z31" s="14"/>
      <c r="AA31" s="14"/>
      <c r="AB31" s="14"/>
      <c r="AC31" s="14"/>
      <c r="AD31" s="14"/>
      <c r="AE31" s="14"/>
      <c r="AF31" s="14"/>
    </row>
    <row r="32" spans="1:32" x14ac:dyDescent="0.2">
      <c r="A32" s="13">
        <v>19</v>
      </c>
      <c r="B32" s="4" t="s">
        <v>12</v>
      </c>
      <c r="C32" s="3">
        <v>4578070.04</v>
      </c>
      <c r="D32" s="3">
        <v>1770922.05</v>
      </c>
      <c r="E32" s="3">
        <v>125988.26</v>
      </c>
      <c r="F32" s="3">
        <v>127141.18</v>
      </c>
      <c r="G32" s="3">
        <v>114074.53</v>
      </c>
      <c r="H32" s="3">
        <v>229126.97</v>
      </c>
      <c r="I32" s="3">
        <v>582700</v>
      </c>
      <c r="J32" s="3">
        <v>8283.83</v>
      </c>
      <c r="K32" s="3"/>
      <c r="L32" s="3">
        <v>150618.71</v>
      </c>
      <c r="M32" s="3">
        <v>-22905.45</v>
      </c>
      <c r="N32" s="3">
        <f t="shared" si="0"/>
        <v>7664020.1199999992</v>
      </c>
      <c r="P32" s="14"/>
      <c r="Q32" s="23"/>
      <c r="R32" s="14"/>
      <c r="S32" s="14"/>
      <c r="T32" s="14"/>
      <c r="U32" s="15"/>
      <c r="V32" s="15"/>
      <c r="W32" s="15"/>
      <c r="X32" s="15"/>
      <c r="Y32" s="14"/>
      <c r="Z32" s="14"/>
      <c r="AA32" s="14"/>
      <c r="AB32" s="14"/>
      <c r="AC32" s="14"/>
      <c r="AD32" s="14"/>
      <c r="AE32" s="14"/>
      <c r="AF32" s="14"/>
    </row>
    <row r="33" spans="1:32" x14ac:dyDescent="0.2">
      <c r="A33" s="13">
        <v>20</v>
      </c>
      <c r="B33" s="4" t="s">
        <v>13</v>
      </c>
      <c r="C33" s="3">
        <v>4180939.2</v>
      </c>
      <c r="D33" s="3">
        <v>1469778.53</v>
      </c>
      <c r="E33" s="3">
        <v>140184.9</v>
      </c>
      <c r="F33" s="3">
        <v>207117.44</v>
      </c>
      <c r="G33" s="3">
        <v>171872.3</v>
      </c>
      <c r="H33" s="3">
        <v>327783.26</v>
      </c>
      <c r="I33" s="3">
        <v>1005665</v>
      </c>
      <c r="J33" s="3">
        <v>10538.93</v>
      </c>
      <c r="K33" s="3"/>
      <c r="L33" s="3">
        <v>191621.56</v>
      </c>
      <c r="M33" s="3">
        <v>-29141.01</v>
      </c>
      <c r="N33" s="3">
        <f t="shared" si="0"/>
        <v>7676360.1100000003</v>
      </c>
      <c r="P33" s="14"/>
      <c r="Q33" s="23"/>
      <c r="R33" s="14"/>
      <c r="S33" s="14"/>
      <c r="T33" s="14"/>
      <c r="U33" s="15"/>
      <c r="V33" s="15"/>
      <c r="W33" s="15"/>
      <c r="X33" s="15"/>
      <c r="Y33" s="14"/>
      <c r="Z33" s="14"/>
      <c r="AA33" s="14"/>
      <c r="AB33" s="14"/>
      <c r="AC33" s="14"/>
      <c r="AD33" s="14"/>
      <c r="AE33" s="14"/>
      <c r="AF33" s="14"/>
    </row>
    <row r="34" spans="1:32" x14ac:dyDescent="0.2">
      <c r="A34" s="61" t="s">
        <v>0</v>
      </c>
      <c r="B34" s="62"/>
      <c r="C34" s="24">
        <f>SUM(C14:C33)</f>
        <v>120800936.48000002</v>
      </c>
      <c r="D34" s="24">
        <f t="shared" ref="D34:N34" si="1">SUM(D14:D33)</f>
        <v>44288399</v>
      </c>
      <c r="E34" s="24">
        <f t="shared" si="1"/>
        <v>2940533.5499999993</v>
      </c>
      <c r="F34" s="24">
        <f>SUM(F14:F33)</f>
        <v>4420155.83</v>
      </c>
      <c r="G34" s="24">
        <f>SUM(G14:G33)</f>
        <v>3802484.4699999993</v>
      </c>
      <c r="H34" s="24">
        <f>SUM(H14:H33)</f>
        <v>8279785.3500000006</v>
      </c>
      <c r="I34" s="24">
        <f t="shared" si="1"/>
        <v>13993660</v>
      </c>
      <c r="J34" s="24">
        <f t="shared" si="1"/>
        <v>218635.65</v>
      </c>
      <c r="K34" s="24">
        <f t="shared" si="1"/>
        <v>0</v>
      </c>
      <c r="L34" s="24">
        <f t="shared" si="1"/>
        <v>3975289.4000000004</v>
      </c>
      <c r="M34" s="24">
        <f t="shared" si="1"/>
        <v>-604545.09999999986</v>
      </c>
      <c r="N34" s="24">
        <f t="shared" si="1"/>
        <v>202115334.63000003</v>
      </c>
      <c r="P34" s="16"/>
      <c r="Q34" s="16"/>
      <c r="R34" s="16"/>
      <c r="S34" s="16"/>
      <c r="T34" s="14"/>
      <c r="U34" s="15"/>
      <c r="V34" s="15"/>
      <c r="W34" s="15"/>
      <c r="X34" s="15"/>
      <c r="Y34" s="14"/>
      <c r="Z34" s="14"/>
      <c r="AA34" s="14"/>
      <c r="AB34" s="14"/>
      <c r="AC34" s="14"/>
      <c r="AD34" s="14"/>
      <c r="AE34" s="14"/>
      <c r="AF34" s="14"/>
    </row>
    <row r="35" spans="1:32" x14ac:dyDescent="0.2"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</row>
    <row r="36" spans="1:32" ht="12.75" customHeight="1" x14ac:dyDescent="0.2">
      <c r="B36" s="1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32" x14ac:dyDescent="0.2">
      <c r="B37" s="1" t="s">
        <v>17</v>
      </c>
      <c r="F37" s="2"/>
      <c r="G37" s="1"/>
      <c r="H37" s="35"/>
      <c r="I37" s="1"/>
      <c r="J37" s="1"/>
      <c r="K37" s="1"/>
      <c r="L37" s="35"/>
      <c r="M37" s="35"/>
    </row>
    <row r="38" spans="1:32" x14ac:dyDescent="0.2">
      <c r="B38" s="1" t="s">
        <v>17</v>
      </c>
      <c r="C38" s="18"/>
      <c r="F38" s="2"/>
      <c r="G38" s="1"/>
      <c r="H38" s="35"/>
      <c r="I38" s="1"/>
      <c r="J38" s="1"/>
      <c r="K38" s="1"/>
      <c r="L38" s="35"/>
      <c r="M38" s="35"/>
    </row>
    <row r="39" spans="1:32" x14ac:dyDescent="0.2">
      <c r="B39" s="1"/>
      <c r="C39" s="19"/>
      <c r="F39" s="2"/>
      <c r="G39" s="1"/>
      <c r="H39" s="35"/>
      <c r="I39" s="1"/>
      <c r="J39" s="20"/>
      <c r="K39" s="20"/>
      <c r="L39" s="20"/>
      <c r="M39" s="20"/>
      <c r="N39" s="20"/>
    </row>
    <row r="40" spans="1:32" x14ac:dyDescent="0.2">
      <c r="B40" s="1" t="s">
        <v>17</v>
      </c>
      <c r="C40" s="19"/>
      <c r="F40" s="2"/>
      <c r="G40" s="1"/>
      <c r="H40" s="35"/>
      <c r="I40" s="1"/>
      <c r="J40" s="1"/>
      <c r="K40" s="1"/>
      <c r="L40" s="35"/>
      <c r="M40" s="35"/>
    </row>
    <row r="41" spans="1:32" x14ac:dyDescent="0.2">
      <c r="B41" s="1"/>
      <c r="C41" s="18"/>
      <c r="G41" s="1"/>
      <c r="H41" s="35"/>
      <c r="I41" s="1"/>
      <c r="J41" s="1"/>
      <c r="K41" s="1"/>
      <c r="L41" s="35"/>
      <c r="M41" s="35"/>
    </row>
    <row r="42" spans="1:32" x14ac:dyDescent="0.2">
      <c r="B42" s="1"/>
      <c r="C42" s="19"/>
      <c r="G42" s="1"/>
      <c r="H42" s="35"/>
      <c r="I42" s="1"/>
      <c r="J42" s="1"/>
      <c r="K42" s="1"/>
      <c r="L42" s="35"/>
      <c r="M42" s="35"/>
    </row>
    <row r="43" spans="1:32" x14ac:dyDescent="0.2">
      <c r="B43" s="1"/>
      <c r="C43" s="19"/>
      <c r="G43" s="1"/>
      <c r="H43" s="35"/>
      <c r="I43" s="1"/>
      <c r="J43" s="1"/>
      <c r="K43" s="1"/>
      <c r="L43" s="35"/>
      <c r="M43" s="35"/>
    </row>
    <row r="44" spans="1:32" x14ac:dyDescent="0.2">
      <c r="C44" s="19"/>
      <c r="F44" s="2"/>
      <c r="G44" s="1"/>
      <c r="H44" s="35"/>
      <c r="I44" s="1"/>
      <c r="J44" s="1"/>
      <c r="K44" s="1"/>
      <c r="L44" s="35"/>
      <c r="M44" s="35"/>
    </row>
    <row r="45" spans="1:32" x14ac:dyDescent="0.2">
      <c r="C45" s="19"/>
      <c r="G45" s="1"/>
      <c r="H45" s="35"/>
      <c r="I45" s="1"/>
      <c r="J45" s="1"/>
      <c r="K45" s="1"/>
      <c r="L45" s="35"/>
      <c r="M45" s="35"/>
    </row>
    <row r="46" spans="1:32" x14ac:dyDescent="0.2">
      <c r="C46" s="2"/>
    </row>
    <row r="47" spans="1:32" x14ac:dyDescent="0.2">
      <c r="C47" s="1"/>
    </row>
  </sheetData>
  <mergeCells count="20">
    <mergeCell ref="A34:B34"/>
    <mergeCell ref="G11:G13"/>
    <mergeCell ref="I11:I13"/>
    <mergeCell ref="J11:J13"/>
    <mergeCell ref="K11:K13"/>
    <mergeCell ref="A11:A13"/>
    <mergeCell ref="N11:N13"/>
    <mergeCell ref="A3:N3"/>
    <mergeCell ref="A4:N4"/>
    <mergeCell ref="A5:N5"/>
    <mergeCell ref="A7:N7"/>
    <mergeCell ref="A9:N9"/>
    <mergeCell ref="B11:B13"/>
    <mergeCell ref="C11:C13"/>
    <mergeCell ref="D11:D13"/>
    <mergeCell ref="E11:E13"/>
    <mergeCell ref="F11:F13"/>
    <mergeCell ref="L11:L13"/>
    <mergeCell ref="M11:M13"/>
    <mergeCell ref="H11:H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L36"/>
  <sheetViews>
    <sheetView workbookViewId="0">
      <selection activeCell="A9" sqref="A9:F34"/>
    </sheetView>
  </sheetViews>
  <sheetFormatPr baseColWidth="10" defaultRowHeight="12.75" x14ac:dyDescent="0.2"/>
  <cols>
    <col min="1" max="1" width="4.140625" style="5" bestFit="1" customWidth="1"/>
    <col min="2" max="2" width="17.7109375" style="5" customWidth="1"/>
    <col min="3" max="3" width="13.42578125" style="5" customWidth="1"/>
    <col min="4" max="4" width="10.5703125" style="5" customWidth="1"/>
    <col min="5" max="5" width="11.7109375" style="5" customWidth="1"/>
    <col min="6" max="6" width="9.5703125" style="5" bestFit="1" customWidth="1"/>
    <col min="7" max="7" width="11" style="5" customWidth="1"/>
    <col min="8" max="8" width="11.7109375" style="5" customWidth="1"/>
    <col min="9" max="9" width="12.28515625" style="5" customWidth="1"/>
    <col min="10" max="10" width="9.5703125" style="5" customWidth="1"/>
    <col min="11" max="11" width="9.28515625" style="5" customWidth="1"/>
    <col min="12" max="12" width="11.42578125" style="5" customWidth="1"/>
    <col min="13" max="16384" width="11.42578125" style="5"/>
  </cols>
  <sheetData>
    <row r="3" spans="1:12" ht="16.5" x14ac:dyDescent="0.25">
      <c r="G3" s="28"/>
      <c r="H3" s="28"/>
      <c r="I3" s="28"/>
      <c r="J3" s="28"/>
      <c r="K3" s="28"/>
      <c r="L3" s="28"/>
    </row>
    <row r="4" spans="1:12" ht="13.5" customHeight="1" x14ac:dyDescent="0.2">
      <c r="G4" s="29"/>
      <c r="H4" s="29"/>
      <c r="I4" s="29"/>
      <c r="J4" s="29"/>
      <c r="K4" s="29"/>
      <c r="L4" s="29"/>
    </row>
    <row r="5" spans="1:12" ht="13.5" customHeight="1" x14ac:dyDescent="0.25">
      <c r="A5" s="69" t="s">
        <v>18</v>
      </c>
      <c r="B5" s="69"/>
      <c r="C5" s="69"/>
      <c r="D5" s="69"/>
      <c r="E5" s="69"/>
      <c r="F5" s="69"/>
      <c r="G5" s="30"/>
      <c r="H5" s="30"/>
      <c r="I5" s="30"/>
      <c r="J5" s="30"/>
      <c r="K5" s="30"/>
      <c r="L5" s="30"/>
    </row>
    <row r="6" spans="1:12" ht="13.5" customHeight="1" x14ac:dyDescent="0.2">
      <c r="A6" s="70" t="s">
        <v>22</v>
      </c>
      <c r="B6" s="70"/>
      <c r="C6" s="70"/>
      <c r="D6" s="70"/>
      <c r="E6" s="70"/>
      <c r="F6" s="70"/>
      <c r="G6" s="32"/>
      <c r="H6" s="32"/>
      <c r="I6" s="32"/>
      <c r="J6" s="32"/>
      <c r="K6" s="32"/>
      <c r="L6" s="32"/>
    </row>
    <row r="7" spans="1:12" ht="13.5" customHeight="1" x14ac:dyDescent="0.2">
      <c r="A7" s="71" t="s">
        <v>21</v>
      </c>
      <c r="B7" s="71"/>
      <c r="C7" s="71"/>
      <c r="D7" s="71"/>
      <c r="E7" s="71"/>
      <c r="F7" s="71"/>
    </row>
    <row r="8" spans="1:12" x14ac:dyDescent="0.2">
      <c r="B8" s="10" t="s">
        <v>17</v>
      </c>
      <c r="F8" s="11"/>
      <c r="G8" s="10"/>
      <c r="H8" s="10"/>
      <c r="I8" s="10"/>
      <c r="J8" s="10"/>
      <c r="K8" s="10"/>
    </row>
    <row r="9" spans="1:12" x14ac:dyDescent="0.2">
      <c r="A9" s="72" t="s">
        <v>42</v>
      </c>
      <c r="B9" s="72"/>
      <c r="C9" s="72"/>
      <c r="D9" s="72"/>
      <c r="E9" s="72"/>
      <c r="F9" s="72"/>
      <c r="G9" s="10"/>
      <c r="H9" s="10"/>
      <c r="I9" s="10"/>
      <c r="J9" s="10"/>
      <c r="K9" s="10"/>
    </row>
    <row r="10" spans="1:12" x14ac:dyDescent="0.2">
      <c r="F10" s="6" t="s">
        <v>24</v>
      </c>
      <c r="G10" s="10"/>
      <c r="H10" s="10"/>
      <c r="I10" s="10"/>
      <c r="J10" s="10"/>
      <c r="K10" s="10"/>
    </row>
    <row r="11" spans="1:12" ht="20.100000000000001" customHeight="1" x14ac:dyDescent="0.2">
      <c r="A11" s="58" t="s">
        <v>1</v>
      </c>
      <c r="B11" s="58" t="s">
        <v>37</v>
      </c>
      <c r="C11" s="51" t="s">
        <v>29</v>
      </c>
      <c r="D11" s="51" t="s">
        <v>30</v>
      </c>
      <c r="E11" s="51" t="s">
        <v>28</v>
      </c>
      <c r="F11" s="51" t="s">
        <v>36</v>
      </c>
      <c r="G11" s="10"/>
      <c r="H11" s="10"/>
      <c r="I11" s="10"/>
      <c r="J11" s="10"/>
      <c r="K11" s="10"/>
    </row>
    <row r="12" spans="1:12" ht="20.100000000000001" customHeight="1" x14ac:dyDescent="0.2">
      <c r="A12" s="59"/>
      <c r="B12" s="59"/>
      <c r="C12" s="52"/>
      <c r="D12" s="52"/>
      <c r="E12" s="52"/>
      <c r="F12" s="52"/>
      <c r="G12" s="10"/>
      <c r="H12" s="10"/>
      <c r="I12" s="10"/>
      <c r="J12" s="10"/>
      <c r="K12" s="10"/>
    </row>
    <row r="13" spans="1:12" ht="20.100000000000001" customHeight="1" x14ac:dyDescent="0.2">
      <c r="A13" s="60"/>
      <c r="B13" s="60"/>
      <c r="C13" s="53"/>
      <c r="D13" s="53"/>
      <c r="E13" s="53"/>
      <c r="F13" s="53"/>
      <c r="G13" s="10"/>
      <c r="H13" s="10"/>
      <c r="I13" s="10"/>
      <c r="J13" s="10"/>
      <c r="K13" s="10"/>
    </row>
    <row r="14" spans="1:12" ht="12.75" customHeight="1" x14ac:dyDescent="0.2">
      <c r="A14" s="27">
        <v>1</v>
      </c>
      <c r="B14" s="7" t="s">
        <v>3</v>
      </c>
      <c r="C14" s="8">
        <v>-937267.48</v>
      </c>
      <c r="D14" s="8">
        <v>-98558.19</v>
      </c>
      <c r="E14" s="8">
        <v>30075.77</v>
      </c>
      <c r="F14" s="8">
        <f t="shared" ref="F14:F33" si="0">SUM(C14:E14)</f>
        <v>-1005749.8999999999</v>
      </c>
      <c r="G14" s="10"/>
      <c r="H14" s="10"/>
      <c r="I14" s="10"/>
      <c r="J14" s="10"/>
      <c r="K14" s="10"/>
    </row>
    <row r="15" spans="1:12" ht="12.75" customHeight="1" x14ac:dyDescent="0.2">
      <c r="A15" s="27">
        <v>2</v>
      </c>
      <c r="B15" s="7" t="s">
        <v>4</v>
      </c>
      <c r="C15" s="8">
        <v>-771224.65</v>
      </c>
      <c r="D15" s="8">
        <v>-42331.17</v>
      </c>
      <c r="E15" s="8">
        <v>30075.77</v>
      </c>
      <c r="F15" s="8">
        <f t="shared" si="0"/>
        <v>-783480.05</v>
      </c>
      <c r="G15" s="10"/>
      <c r="H15" s="10"/>
      <c r="I15" s="10"/>
      <c r="J15" s="10"/>
      <c r="K15" s="10"/>
    </row>
    <row r="16" spans="1:12" ht="12.75" customHeight="1" x14ac:dyDescent="0.2">
      <c r="A16" s="27">
        <v>3</v>
      </c>
      <c r="B16" s="7" t="s">
        <v>19</v>
      </c>
      <c r="C16" s="8">
        <v>-744888.83</v>
      </c>
      <c r="D16" s="8">
        <v>-30956.61</v>
      </c>
      <c r="E16" s="8">
        <v>30075.77</v>
      </c>
      <c r="F16" s="8">
        <f t="shared" si="0"/>
        <v>-745769.66999999993</v>
      </c>
    </row>
    <row r="17" spans="1:8" ht="12.75" customHeight="1" x14ac:dyDescent="0.2">
      <c r="A17" s="27">
        <v>4</v>
      </c>
      <c r="B17" s="7" t="s">
        <v>20</v>
      </c>
      <c r="C17" s="8">
        <v>-2717107.3</v>
      </c>
      <c r="D17" s="8">
        <v>-1258406.52</v>
      </c>
      <c r="E17" s="8">
        <v>30075.77</v>
      </c>
      <c r="F17" s="8">
        <f t="shared" si="0"/>
        <v>-3945438.05</v>
      </c>
    </row>
    <row r="18" spans="1:8" ht="12.75" customHeight="1" x14ac:dyDescent="0.2">
      <c r="A18" s="27">
        <v>5</v>
      </c>
      <c r="B18" s="7" t="s">
        <v>5</v>
      </c>
      <c r="C18" s="8">
        <v>-1258399.94</v>
      </c>
      <c r="D18" s="8">
        <v>-240490.72</v>
      </c>
      <c r="E18" s="8">
        <v>30075.77</v>
      </c>
      <c r="F18" s="8">
        <f t="shared" si="0"/>
        <v>-1468814.89</v>
      </c>
    </row>
    <row r="19" spans="1:8" x14ac:dyDescent="0.2">
      <c r="A19" s="27">
        <v>6</v>
      </c>
      <c r="B19" s="7" t="s">
        <v>15</v>
      </c>
      <c r="C19" s="8">
        <v>-1166686.57</v>
      </c>
      <c r="D19" s="8">
        <v>-85283.14</v>
      </c>
      <c r="E19" s="8">
        <v>30075.77</v>
      </c>
      <c r="F19" s="8">
        <f t="shared" si="0"/>
        <v>-1221893.94</v>
      </c>
      <c r="H19" s="5" t="s">
        <v>17</v>
      </c>
    </row>
    <row r="20" spans="1:8" x14ac:dyDescent="0.2">
      <c r="A20" s="27">
        <v>7</v>
      </c>
      <c r="B20" s="7" t="s">
        <v>16</v>
      </c>
      <c r="C20" s="8">
        <v>-789998.55</v>
      </c>
      <c r="D20" s="8">
        <v>-22223.360000000001</v>
      </c>
      <c r="E20" s="8">
        <v>30075.77</v>
      </c>
      <c r="F20" s="8">
        <f t="shared" si="0"/>
        <v>-782146.14</v>
      </c>
    </row>
    <row r="21" spans="1:8" ht="12.75" customHeight="1" x14ac:dyDescent="0.2">
      <c r="A21" s="27">
        <v>8</v>
      </c>
      <c r="B21" s="7" t="s">
        <v>6</v>
      </c>
      <c r="C21" s="8">
        <v>-905504.37</v>
      </c>
      <c r="D21" s="8">
        <v>-91770.93</v>
      </c>
      <c r="E21" s="8">
        <v>30075.77</v>
      </c>
      <c r="F21" s="8">
        <f t="shared" si="0"/>
        <v>-967199.53</v>
      </c>
    </row>
    <row r="22" spans="1:8" x14ac:dyDescent="0.2">
      <c r="A22" s="27">
        <v>9</v>
      </c>
      <c r="B22" s="7" t="s">
        <v>7</v>
      </c>
      <c r="C22" s="8">
        <v>-752952.23</v>
      </c>
      <c r="D22" s="8">
        <v>-46115.11</v>
      </c>
      <c r="E22" s="8">
        <v>30075.77</v>
      </c>
      <c r="F22" s="8">
        <f t="shared" si="0"/>
        <v>-768991.57</v>
      </c>
    </row>
    <row r="23" spans="1:8" x14ac:dyDescent="0.2">
      <c r="A23" s="27">
        <v>10</v>
      </c>
      <c r="B23" s="7" t="s">
        <v>14</v>
      </c>
      <c r="C23" s="8">
        <v>-798638.78</v>
      </c>
      <c r="D23" s="8">
        <v>-26626.26</v>
      </c>
      <c r="E23" s="8">
        <v>30075.77</v>
      </c>
      <c r="F23" s="8">
        <f t="shared" si="0"/>
        <v>-795189.27</v>
      </c>
    </row>
    <row r="24" spans="1:8" ht="12.75" customHeight="1" x14ac:dyDescent="0.2">
      <c r="A24" s="27">
        <v>11</v>
      </c>
      <c r="B24" s="7" t="s">
        <v>8</v>
      </c>
      <c r="C24" s="8">
        <v>-908729.06</v>
      </c>
      <c r="D24" s="8">
        <v>-67309.509999999995</v>
      </c>
      <c r="E24" s="8">
        <v>30075.77</v>
      </c>
      <c r="F24" s="8">
        <f t="shared" si="0"/>
        <v>-945962.8</v>
      </c>
    </row>
    <row r="25" spans="1:8" x14ac:dyDescent="0.2">
      <c r="A25" s="27">
        <v>12</v>
      </c>
      <c r="B25" s="7" t="s">
        <v>9</v>
      </c>
      <c r="C25" s="8">
        <v>-824034.5</v>
      </c>
      <c r="D25" s="8">
        <v>-53356.47</v>
      </c>
      <c r="E25" s="8">
        <v>30075.77</v>
      </c>
      <c r="F25" s="8">
        <f t="shared" si="0"/>
        <v>-847315.2</v>
      </c>
    </row>
    <row r="26" spans="1:8" x14ac:dyDescent="0.2">
      <c r="A26" s="27">
        <v>13</v>
      </c>
      <c r="B26" s="7" t="s">
        <v>10</v>
      </c>
      <c r="C26" s="8">
        <v>-997788.95</v>
      </c>
      <c r="D26" s="8">
        <v>-89624.22</v>
      </c>
      <c r="E26" s="8">
        <v>30075.77</v>
      </c>
      <c r="F26" s="8">
        <f t="shared" si="0"/>
        <v>-1057337.3999999999</v>
      </c>
    </row>
    <row r="27" spans="1:8" ht="12.75" customHeight="1" x14ac:dyDescent="0.2">
      <c r="A27" s="27">
        <v>14</v>
      </c>
      <c r="B27" s="7" t="s">
        <v>26</v>
      </c>
      <c r="C27" s="8">
        <v>-670156.26</v>
      </c>
      <c r="D27" s="8">
        <v>-19396.63</v>
      </c>
      <c r="E27" s="8">
        <v>30075.77</v>
      </c>
      <c r="F27" s="8">
        <f t="shared" si="0"/>
        <v>-659477.12</v>
      </c>
    </row>
    <row r="28" spans="1:8" ht="12.75" customHeight="1" x14ac:dyDescent="0.2">
      <c r="A28" s="27">
        <v>15</v>
      </c>
      <c r="B28" s="7" t="s">
        <v>25</v>
      </c>
      <c r="C28" s="8">
        <v>-886514.86</v>
      </c>
      <c r="D28" s="8">
        <v>-54567.81</v>
      </c>
      <c r="E28" s="8">
        <v>30075.77</v>
      </c>
      <c r="F28" s="8">
        <f t="shared" si="0"/>
        <v>-911006.89999999991</v>
      </c>
    </row>
    <row r="29" spans="1:8" ht="12.75" customHeight="1" x14ac:dyDescent="0.2">
      <c r="A29" s="27">
        <v>16</v>
      </c>
      <c r="B29" s="7" t="s">
        <v>23</v>
      </c>
      <c r="C29" s="8">
        <v>-1584923.42</v>
      </c>
      <c r="D29" s="8">
        <v>-218758.17</v>
      </c>
      <c r="E29" s="8">
        <v>30075.77</v>
      </c>
      <c r="F29" s="8">
        <f t="shared" si="0"/>
        <v>-1773605.8199999998</v>
      </c>
    </row>
    <row r="30" spans="1:8" x14ac:dyDescent="0.2">
      <c r="A30" s="27">
        <v>17</v>
      </c>
      <c r="B30" s="7" t="s">
        <v>11</v>
      </c>
      <c r="C30" s="8">
        <v>-980808.15</v>
      </c>
      <c r="D30" s="8">
        <v>-82208.03</v>
      </c>
      <c r="E30" s="8">
        <v>30075.77</v>
      </c>
      <c r="F30" s="8">
        <f t="shared" si="0"/>
        <v>-1032940.4099999999</v>
      </c>
    </row>
    <row r="31" spans="1:8" x14ac:dyDescent="0.2">
      <c r="A31" s="27">
        <v>18</v>
      </c>
      <c r="B31" s="7" t="s">
        <v>2</v>
      </c>
      <c r="C31" s="8">
        <v>-5651245.5800000001</v>
      </c>
      <c r="D31" s="8">
        <v>-1579176.58</v>
      </c>
      <c r="E31" s="8">
        <v>30075.77</v>
      </c>
      <c r="F31" s="8">
        <f t="shared" si="0"/>
        <v>-7200346.3900000006</v>
      </c>
    </row>
    <row r="32" spans="1:8" x14ac:dyDescent="0.2">
      <c r="A32" s="27">
        <v>19</v>
      </c>
      <c r="B32" s="7" t="s">
        <v>12</v>
      </c>
      <c r="C32" s="8">
        <v>-967912.94</v>
      </c>
      <c r="D32" s="8">
        <v>-65673.87</v>
      </c>
      <c r="E32" s="8">
        <v>30075.77</v>
      </c>
      <c r="F32" s="8">
        <f t="shared" si="0"/>
        <v>-1003511.0399999999</v>
      </c>
    </row>
    <row r="33" spans="1:9" x14ac:dyDescent="0.2">
      <c r="A33" s="27">
        <v>20</v>
      </c>
      <c r="B33" s="7" t="s">
        <v>13</v>
      </c>
      <c r="C33" s="8">
        <v>-1231407.31</v>
      </c>
      <c r="D33" s="8">
        <v>-239724.7</v>
      </c>
      <c r="E33" s="8">
        <v>30075.82</v>
      </c>
      <c r="F33" s="8">
        <f t="shared" si="0"/>
        <v>-1441056.19</v>
      </c>
      <c r="I33" s="9"/>
    </row>
    <row r="34" spans="1:9" x14ac:dyDescent="0.2">
      <c r="A34" s="67" t="s">
        <v>0</v>
      </c>
      <c r="B34" s="68"/>
      <c r="C34" s="25">
        <f>SUM(C14:C33)</f>
        <v>-25546189.729999997</v>
      </c>
      <c r="D34" s="25">
        <f t="shared" ref="D34:F34" si="1">SUM(D14:D33)</f>
        <v>-4412558</v>
      </c>
      <c r="E34" s="25">
        <f t="shared" si="1"/>
        <v>601515.45000000007</v>
      </c>
      <c r="F34" s="25">
        <f t="shared" si="1"/>
        <v>-29357232.280000001</v>
      </c>
    </row>
    <row r="36" spans="1:9" ht="24.75" customHeight="1" x14ac:dyDescent="0.2">
      <c r="B36" s="66"/>
      <c r="C36" s="66"/>
      <c r="D36" s="66"/>
      <c r="E36" s="66"/>
      <c r="F36" s="66"/>
    </row>
  </sheetData>
  <mergeCells count="12">
    <mergeCell ref="B36:F36"/>
    <mergeCell ref="A34:B34"/>
    <mergeCell ref="A5:F5"/>
    <mergeCell ref="A6:F6"/>
    <mergeCell ref="A7:F7"/>
    <mergeCell ref="A9:F9"/>
    <mergeCell ref="B11:B13"/>
    <mergeCell ref="C11:C13"/>
    <mergeCell ref="D11:D13"/>
    <mergeCell ref="E11:E13"/>
    <mergeCell ref="F11:F13"/>
    <mergeCell ref="A11:A13"/>
  </mergeCells>
  <printOptions horizontalCentered="1"/>
  <pageMargins left="0.3" right="0.19685039370078741" top="0.13" bottom="0.13" header="0" footer="0"/>
  <pageSetup scale="75"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I35"/>
  <sheetViews>
    <sheetView workbookViewId="0">
      <selection activeCell="A9" sqref="A9:C35"/>
    </sheetView>
  </sheetViews>
  <sheetFormatPr baseColWidth="10" defaultRowHeight="12.75" x14ac:dyDescent="0.2"/>
  <cols>
    <col min="1" max="1" width="4.140625" style="5" bestFit="1" customWidth="1"/>
    <col min="2" max="2" width="28.140625" style="5" customWidth="1"/>
    <col min="3" max="3" width="22.5703125" style="5" customWidth="1"/>
    <col min="4" max="4" width="11" style="5" customWidth="1"/>
    <col min="5" max="5" width="11.7109375" style="5" customWidth="1"/>
    <col min="6" max="6" width="12.28515625" style="5" customWidth="1"/>
    <col min="7" max="7" width="9.5703125" style="5" customWidth="1"/>
    <col min="8" max="8" width="9.28515625" style="5" customWidth="1"/>
    <col min="9" max="9" width="11.42578125" style="5" customWidth="1"/>
    <col min="10" max="16384" width="11.42578125" style="5"/>
  </cols>
  <sheetData>
    <row r="3" spans="1:9" ht="16.5" x14ac:dyDescent="0.25">
      <c r="D3" s="28"/>
      <c r="E3" s="28"/>
      <c r="F3" s="28"/>
      <c r="G3" s="28"/>
      <c r="H3" s="28"/>
      <c r="I3" s="28"/>
    </row>
    <row r="4" spans="1:9" ht="13.5" customHeight="1" x14ac:dyDescent="0.2">
      <c r="D4" s="29"/>
      <c r="E4" s="29"/>
      <c r="F4" s="29"/>
      <c r="G4" s="29"/>
      <c r="H4" s="29"/>
      <c r="I4" s="29"/>
    </row>
    <row r="5" spans="1:9" ht="13.5" customHeight="1" x14ac:dyDescent="0.25">
      <c r="A5" s="69" t="s">
        <v>18</v>
      </c>
      <c r="B5" s="69"/>
      <c r="C5" s="69"/>
      <c r="D5" s="30"/>
      <c r="E5" s="30"/>
      <c r="F5" s="30"/>
      <c r="G5" s="30"/>
      <c r="H5" s="30"/>
      <c r="I5" s="30"/>
    </row>
    <row r="6" spans="1:9" ht="13.5" customHeight="1" x14ac:dyDescent="0.2">
      <c r="A6" s="70" t="s">
        <v>22</v>
      </c>
      <c r="B6" s="70"/>
      <c r="C6" s="70"/>
      <c r="D6" s="43"/>
      <c r="E6" s="43"/>
      <c r="F6" s="43"/>
      <c r="G6" s="43"/>
      <c r="H6" s="43"/>
      <c r="I6" s="43"/>
    </row>
    <row r="7" spans="1:9" ht="13.5" customHeight="1" x14ac:dyDescent="0.2">
      <c r="A7" s="71" t="s">
        <v>21</v>
      </c>
      <c r="B7" s="71"/>
      <c r="C7" s="71"/>
    </row>
    <row r="8" spans="1:9" x14ac:dyDescent="0.2">
      <c r="B8" s="10" t="s">
        <v>17</v>
      </c>
      <c r="C8" s="11"/>
      <c r="D8" s="10"/>
      <c r="E8" s="10"/>
      <c r="F8" s="10"/>
      <c r="G8" s="10"/>
      <c r="H8" s="10"/>
    </row>
    <row r="9" spans="1:9" x14ac:dyDescent="0.2">
      <c r="A9" s="73" t="s">
        <v>43</v>
      </c>
      <c r="B9" s="73"/>
      <c r="C9" s="73"/>
      <c r="D9" s="10"/>
      <c r="E9" s="10"/>
      <c r="F9" s="10"/>
      <c r="G9" s="10"/>
      <c r="H9" s="10"/>
    </row>
    <row r="10" spans="1:9" x14ac:dyDescent="0.2">
      <c r="A10" s="73"/>
      <c r="B10" s="73"/>
      <c r="C10" s="73"/>
      <c r="D10" s="10"/>
      <c r="E10" s="10"/>
      <c r="F10" s="10"/>
      <c r="G10" s="10"/>
      <c r="H10" s="10"/>
    </row>
    <row r="11" spans="1:9" x14ac:dyDescent="0.2">
      <c r="C11" s="6" t="s">
        <v>24</v>
      </c>
      <c r="D11" s="10"/>
      <c r="E11" s="10"/>
      <c r="F11" s="10"/>
      <c r="G11" s="10"/>
      <c r="H11" s="10"/>
    </row>
    <row r="12" spans="1:9" ht="20.100000000000001" customHeight="1" x14ac:dyDescent="0.2">
      <c r="A12" s="58" t="s">
        <v>1</v>
      </c>
      <c r="B12" s="58" t="s">
        <v>37</v>
      </c>
      <c r="C12" s="51" t="s">
        <v>32</v>
      </c>
      <c r="D12" s="10"/>
      <c r="E12" s="10"/>
      <c r="F12" s="10"/>
      <c r="G12" s="10"/>
      <c r="H12" s="10"/>
    </row>
    <row r="13" spans="1:9" ht="20.100000000000001" customHeight="1" x14ac:dyDescent="0.2">
      <c r="A13" s="59"/>
      <c r="B13" s="59"/>
      <c r="C13" s="52"/>
      <c r="D13" s="10"/>
      <c r="E13" s="10"/>
      <c r="F13" s="10"/>
      <c r="G13" s="10"/>
      <c r="H13" s="10"/>
    </row>
    <row r="14" spans="1:9" ht="20.100000000000001" customHeight="1" x14ac:dyDescent="0.2">
      <c r="A14" s="60"/>
      <c r="B14" s="60"/>
      <c r="C14" s="53"/>
      <c r="D14" s="10"/>
      <c r="E14" s="10"/>
      <c r="F14" s="10"/>
      <c r="G14" s="10"/>
      <c r="H14" s="10"/>
    </row>
    <row r="15" spans="1:9" ht="12.75" customHeight="1" x14ac:dyDescent="0.2">
      <c r="A15" s="27">
        <v>1</v>
      </c>
      <c r="B15" s="7" t="s">
        <v>3</v>
      </c>
      <c r="C15" s="8">
        <v>15726.79</v>
      </c>
      <c r="D15" s="10"/>
      <c r="E15" s="10"/>
      <c r="F15" s="10"/>
      <c r="G15" s="10"/>
      <c r="H15" s="10"/>
    </row>
    <row r="16" spans="1:9" ht="12.75" customHeight="1" x14ac:dyDescent="0.2">
      <c r="A16" s="27">
        <v>2</v>
      </c>
      <c r="B16" s="7" t="s">
        <v>4</v>
      </c>
      <c r="C16" s="8">
        <v>3009.26</v>
      </c>
      <c r="D16" s="10"/>
      <c r="E16" s="10"/>
      <c r="F16" s="10"/>
      <c r="G16" s="10"/>
      <c r="H16" s="10"/>
    </row>
    <row r="17" spans="1:5" ht="12.75" customHeight="1" x14ac:dyDescent="0.2">
      <c r="A17" s="27">
        <v>3</v>
      </c>
      <c r="B17" s="7" t="s">
        <v>19</v>
      </c>
      <c r="C17" s="8">
        <v>1573.49</v>
      </c>
    </row>
    <row r="18" spans="1:5" ht="12.75" customHeight="1" x14ac:dyDescent="0.2">
      <c r="A18" s="27">
        <v>4</v>
      </c>
      <c r="B18" s="7" t="s">
        <v>20</v>
      </c>
      <c r="C18" s="8">
        <v>2281922.3199999998</v>
      </c>
    </row>
    <row r="19" spans="1:5" ht="12.75" customHeight="1" x14ac:dyDescent="0.2">
      <c r="A19" s="27">
        <v>5</v>
      </c>
      <c r="B19" s="7" t="s">
        <v>5</v>
      </c>
      <c r="C19" s="8">
        <v>104244.29</v>
      </c>
    </row>
    <row r="20" spans="1:5" x14ac:dyDescent="0.2">
      <c r="A20" s="27">
        <v>6</v>
      </c>
      <c r="B20" s="7" t="s">
        <v>15</v>
      </c>
      <c r="C20" s="8">
        <v>230.68</v>
      </c>
      <c r="E20" s="5" t="s">
        <v>17</v>
      </c>
    </row>
    <row r="21" spans="1:5" x14ac:dyDescent="0.2">
      <c r="A21" s="27">
        <v>7</v>
      </c>
      <c r="B21" s="7" t="s">
        <v>16</v>
      </c>
      <c r="C21" s="8">
        <v>61.71</v>
      </c>
    </row>
    <row r="22" spans="1:5" ht="12.75" customHeight="1" x14ac:dyDescent="0.2">
      <c r="A22" s="27">
        <v>8</v>
      </c>
      <c r="B22" s="7" t="s">
        <v>6</v>
      </c>
      <c r="C22" s="8">
        <v>15223.71</v>
      </c>
    </row>
    <row r="23" spans="1:5" x14ac:dyDescent="0.2">
      <c r="A23" s="27">
        <v>9</v>
      </c>
      <c r="B23" s="7" t="s">
        <v>7</v>
      </c>
      <c r="C23" s="8">
        <v>2954.98</v>
      </c>
    </row>
    <row r="24" spans="1:5" x14ac:dyDescent="0.2">
      <c r="A24" s="27">
        <v>10</v>
      </c>
      <c r="B24" s="7" t="s">
        <v>14</v>
      </c>
      <c r="C24" s="8">
        <v>384.35</v>
      </c>
    </row>
    <row r="25" spans="1:5" ht="12.75" customHeight="1" x14ac:dyDescent="0.2">
      <c r="A25" s="27">
        <v>11</v>
      </c>
      <c r="B25" s="7" t="s">
        <v>8</v>
      </c>
      <c r="C25" s="8">
        <v>3256.47</v>
      </c>
    </row>
    <row r="26" spans="1:5" x14ac:dyDescent="0.2">
      <c r="A26" s="27">
        <v>12</v>
      </c>
      <c r="B26" s="7" t="s">
        <v>9</v>
      </c>
      <c r="C26" s="8">
        <v>3277.19</v>
      </c>
    </row>
    <row r="27" spans="1:5" x14ac:dyDescent="0.2">
      <c r="A27" s="27">
        <v>13</v>
      </c>
      <c r="B27" s="7" t="s">
        <v>10</v>
      </c>
      <c r="C27" s="8">
        <v>8466.01</v>
      </c>
    </row>
    <row r="28" spans="1:5" ht="12.75" customHeight="1" x14ac:dyDescent="0.2">
      <c r="A28" s="27">
        <v>14</v>
      </c>
      <c r="B28" s="7" t="s">
        <v>26</v>
      </c>
      <c r="C28" s="8">
        <v>574.4</v>
      </c>
    </row>
    <row r="29" spans="1:5" ht="12.75" customHeight="1" x14ac:dyDescent="0.2">
      <c r="A29" s="27">
        <v>15</v>
      </c>
      <c r="B29" s="7" t="s">
        <v>25</v>
      </c>
      <c r="C29" s="8">
        <v>3307.93</v>
      </c>
    </row>
    <row r="30" spans="1:5" ht="12.75" customHeight="1" x14ac:dyDescent="0.2">
      <c r="A30" s="27">
        <v>16</v>
      </c>
      <c r="B30" s="7" t="s">
        <v>23</v>
      </c>
      <c r="C30" s="8">
        <v>63040.78</v>
      </c>
    </row>
    <row r="31" spans="1:5" x14ac:dyDescent="0.2">
      <c r="A31" s="27">
        <v>17</v>
      </c>
      <c r="B31" s="7" t="s">
        <v>11</v>
      </c>
      <c r="C31" s="8">
        <v>7773.32</v>
      </c>
    </row>
    <row r="32" spans="1:5" x14ac:dyDescent="0.2">
      <c r="A32" s="27">
        <v>18</v>
      </c>
      <c r="B32" s="7" t="s">
        <v>2</v>
      </c>
      <c r="C32" s="8">
        <v>4592177.8099999996</v>
      </c>
    </row>
    <row r="33" spans="1:6" x14ac:dyDescent="0.2">
      <c r="A33" s="27">
        <v>19</v>
      </c>
      <c r="B33" s="7" t="s">
        <v>12</v>
      </c>
      <c r="C33" s="8">
        <v>4746.16</v>
      </c>
    </row>
    <row r="34" spans="1:6" x14ac:dyDescent="0.2">
      <c r="A34" s="27">
        <v>20</v>
      </c>
      <c r="B34" s="7" t="s">
        <v>13</v>
      </c>
      <c r="C34" s="8">
        <v>105882.53</v>
      </c>
    </row>
    <row r="35" spans="1:6" x14ac:dyDescent="0.2">
      <c r="A35" s="67" t="s">
        <v>0</v>
      </c>
      <c r="B35" s="68"/>
      <c r="C35" s="25">
        <f t="shared" ref="C35" si="0">SUM(C15:C34)</f>
        <v>7217834.1799999997</v>
      </c>
      <c r="F35" s="9"/>
    </row>
  </sheetData>
  <mergeCells count="8">
    <mergeCell ref="A35:B35"/>
    <mergeCell ref="A5:C5"/>
    <mergeCell ref="A6:C6"/>
    <mergeCell ref="A7:C7"/>
    <mergeCell ref="A9:C10"/>
    <mergeCell ref="A12:A14"/>
    <mergeCell ref="B12:B14"/>
    <mergeCell ref="C12:C14"/>
  </mergeCells>
  <printOptions horizontalCentered="1"/>
  <pageMargins left="0.3" right="0.19685039370078741" top="0.13" bottom="0.13" header="0" footer="0"/>
  <pageSetup scale="75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AG124"/>
  <sheetViews>
    <sheetView tabSelected="1" topLeftCell="A89" workbookViewId="0">
      <selection activeCell="S108" sqref="S108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7" width="13.85546875" customWidth="1"/>
    <col min="8" max="8" width="13.85546875" style="34" customWidth="1"/>
    <col min="9" max="11" width="13.85546875" customWidth="1"/>
    <col min="12" max="14" width="12" style="34" customWidth="1"/>
    <col min="15" max="15" width="13.85546875" customWidth="1"/>
  </cols>
  <sheetData>
    <row r="3" spans="1:33" ht="16.5" x14ac:dyDescent="0.25">
      <c r="A3" s="54" t="s">
        <v>18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33" ht="13.5" customHeight="1" x14ac:dyDescent="0.2">
      <c r="A4" s="55" t="s">
        <v>22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33" ht="13.5" customHeight="1" x14ac:dyDescent="0.2">
      <c r="A5" s="56" t="s">
        <v>21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33" ht="13.5" customHeight="1" x14ac:dyDescent="0.2">
      <c r="A6" s="31"/>
      <c r="B6" s="31"/>
      <c r="C6" s="31"/>
      <c r="D6" s="31"/>
      <c r="E6" s="31"/>
      <c r="F6" s="31"/>
      <c r="G6" s="31"/>
      <c r="H6" s="49"/>
      <c r="I6" s="31"/>
      <c r="J6" s="31"/>
      <c r="K6" s="31"/>
      <c r="L6" s="39"/>
      <c r="M6" s="44"/>
      <c r="N6" s="44"/>
      <c r="O6" s="31"/>
    </row>
    <row r="7" spans="1:33" ht="13.5" customHeight="1" x14ac:dyDescent="0.2">
      <c r="A7" s="57" t="s">
        <v>27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33" ht="13.5" customHeight="1" x14ac:dyDescent="0.2">
      <c r="A8" s="26"/>
      <c r="B8" s="26"/>
      <c r="C8" s="26"/>
      <c r="D8" s="26"/>
      <c r="E8" s="26"/>
      <c r="F8" s="26"/>
      <c r="G8" s="26"/>
      <c r="H8" s="36"/>
      <c r="I8" s="26"/>
      <c r="J8" s="26"/>
      <c r="K8" s="26"/>
      <c r="L8" s="36"/>
      <c r="M8" s="36"/>
      <c r="N8" s="36"/>
      <c r="O8" s="26"/>
    </row>
    <row r="9" spans="1:33" ht="13.5" customHeight="1" x14ac:dyDescent="0.2">
      <c r="A9" s="57" t="s">
        <v>41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33" s="34" customFormat="1" ht="13.5" customHeight="1" x14ac:dyDescent="0.2">
      <c r="A10" s="57" t="s">
        <v>44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1:33" ht="13.5" customHeight="1" x14ac:dyDescent="0.2">
      <c r="O11" s="12" t="s">
        <v>24</v>
      </c>
    </row>
    <row r="12" spans="1:33" ht="20.100000000000001" customHeight="1" x14ac:dyDescent="0.2">
      <c r="A12" s="58" t="s">
        <v>1</v>
      </c>
      <c r="B12" s="58" t="s">
        <v>37</v>
      </c>
      <c r="C12" s="51" t="s">
        <v>29</v>
      </c>
      <c r="D12" s="51" t="s">
        <v>30</v>
      </c>
      <c r="E12" s="51" t="s">
        <v>28</v>
      </c>
      <c r="F12" s="51" t="s">
        <v>31</v>
      </c>
      <c r="G12" s="51" t="s">
        <v>32</v>
      </c>
      <c r="H12" s="51" t="s">
        <v>38</v>
      </c>
      <c r="I12" s="63" t="s">
        <v>33</v>
      </c>
      <c r="J12" s="51" t="s">
        <v>34</v>
      </c>
      <c r="K12" s="51" t="s">
        <v>35</v>
      </c>
      <c r="L12" s="51" t="s">
        <v>39</v>
      </c>
      <c r="M12" s="51" t="s">
        <v>40</v>
      </c>
      <c r="N12" s="51" t="s">
        <v>45</v>
      </c>
      <c r="O12" s="51" t="s">
        <v>36</v>
      </c>
      <c r="R12" s="48"/>
      <c r="S12" s="48"/>
      <c r="T12" s="48"/>
    </row>
    <row r="13" spans="1:33" ht="20.100000000000001" customHeight="1" x14ac:dyDescent="0.2">
      <c r="A13" s="59"/>
      <c r="B13" s="59"/>
      <c r="C13" s="52"/>
      <c r="D13" s="52"/>
      <c r="E13" s="52"/>
      <c r="F13" s="52"/>
      <c r="G13" s="52"/>
      <c r="H13" s="52"/>
      <c r="I13" s="64"/>
      <c r="J13" s="52"/>
      <c r="K13" s="52"/>
      <c r="L13" s="52"/>
      <c r="M13" s="52"/>
      <c r="N13" s="52"/>
      <c r="O13" s="52"/>
      <c r="R13" s="48"/>
      <c r="S13" s="48"/>
      <c r="T13" s="48"/>
    </row>
    <row r="14" spans="1:33" ht="20.100000000000001" customHeight="1" x14ac:dyDescent="0.2">
      <c r="A14" s="60"/>
      <c r="B14" s="60"/>
      <c r="C14" s="53"/>
      <c r="D14" s="53"/>
      <c r="E14" s="53"/>
      <c r="F14" s="53"/>
      <c r="G14" s="53"/>
      <c r="H14" s="53"/>
      <c r="I14" s="65"/>
      <c r="J14" s="53"/>
      <c r="K14" s="53"/>
      <c r="L14" s="53"/>
      <c r="M14" s="53"/>
      <c r="N14" s="53"/>
      <c r="O14" s="53"/>
      <c r="R14" s="48"/>
      <c r="S14" s="47"/>
      <c r="T14" s="48"/>
    </row>
    <row r="15" spans="1:33" ht="13.5" customHeight="1" x14ac:dyDescent="0.2">
      <c r="A15" s="13">
        <v>1</v>
      </c>
      <c r="B15" s="4" t="s">
        <v>3</v>
      </c>
      <c r="C15" s="3">
        <f>C44+C73</f>
        <v>3448126.15</v>
      </c>
      <c r="D15" s="3">
        <f t="shared" ref="D15:E15" si="0">D44+D73</f>
        <v>1373598.24</v>
      </c>
      <c r="E15" s="3">
        <f t="shared" si="0"/>
        <v>158971.78</v>
      </c>
      <c r="F15" s="3">
        <f>F44</f>
        <v>155199.01999999999</v>
      </c>
      <c r="G15" s="3">
        <f t="shared" ref="G15:M15" si="1">G44</f>
        <v>138790.68</v>
      </c>
      <c r="H15" s="3">
        <f t="shared" si="1"/>
        <v>304596.32</v>
      </c>
      <c r="I15" s="3">
        <f t="shared" si="1"/>
        <v>25682</v>
      </c>
      <c r="J15" s="3">
        <f t="shared" si="1"/>
        <v>8021.55</v>
      </c>
      <c r="K15" s="3">
        <f t="shared" si="1"/>
        <v>42495.02</v>
      </c>
      <c r="L15" s="3">
        <f t="shared" si="1"/>
        <v>145849.91</v>
      </c>
      <c r="M15" s="3">
        <f t="shared" si="1"/>
        <v>-22180.23</v>
      </c>
      <c r="N15" s="3">
        <f>C103</f>
        <v>15726.79</v>
      </c>
      <c r="O15" s="3">
        <f t="shared" ref="O15:O34" si="2">SUM(C15:N15)</f>
        <v>5794877.2299999986</v>
      </c>
      <c r="Q15" s="14"/>
      <c r="R15" s="46"/>
      <c r="S15" s="46"/>
      <c r="T15" s="46"/>
      <c r="U15" s="14"/>
      <c r="V15" s="15"/>
      <c r="W15" s="15"/>
      <c r="X15" s="15"/>
      <c r="Y15" s="15"/>
      <c r="Z15" s="14"/>
      <c r="AA15" s="14"/>
      <c r="AB15" s="14"/>
      <c r="AC15" s="14"/>
      <c r="AD15" s="14"/>
      <c r="AE15" s="14"/>
      <c r="AF15" s="14"/>
      <c r="AG15" s="14"/>
    </row>
    <row r="16" spans="1:33" ht="13.5" customHeight="1" x14ac:dyDescent="0.2">
      <c r="A16" s="13">
        <v>2</v>
      </c>
      <c r="B16" s="4" t="s">
        <v>4</v>
      </c>
      <c r="C16" s="3">
        <f t="shared" ref="C16:E16" si="3">C45+C74</f>
        <v>2351718.3999999999</v>
      </c>
      <c r="D16" s="3">
        <f t="shared" si="3"/>
        <v>928608.67999999993</v>
      </c>
      <c r="E16" s="3">
        <f t="shared" si="3"/>
        <v>190443.87999999998</v>
      </c>
      <c r="F16" s="3">
        <f t="shared" ref="F16:M16" si="4">F45</f>
        <v>63506.78</v>
      </c>
      <c r="G16" s="3">
        <f t="shared" si="4"/>
        <v>56657.02</v>
      </c>
      <c r="H16" s="3">
        <f t="shared" si="4"/>
        <v>160109.10999999999</v>
      </c>
      <c r="I16" s="3">
        <f t="shared" si="4"/>
        <v>157415</v>
      </c>
      <c r="J16" s="3">
        <f t="shared" si="4"/>
        <v>6600.48</v>
      </c>
      <c r="K16" s="3">
        <f t="shared" si="4"/>
        <v>34966.76</v>
      </c>
      <c r="L16" s="3">
        <f t="shared" si="4"/>
        <v>120011.68</v>
      </c>
      <c r="M16" s="3">
        <f t="shared" si="4"/>
        <v>-18250.87</v>
      </c>
      <c r="N16" s="3">
        <f t="shared" ref="N16:N34" si="5">C104</f>
        <v>3009.26</v>
      </c>
      <c r="O16" s="3">
        <f t="shared" si="2"/>
        <v>4054796.1799999992</v>
      </c>
      <c r="Q16" s="14"/>
      <c r="R16" s="46"/>
      <c r="S16" s="46"/>
      <c r="T16" s="46"/>
      <c r="U16" s="14"/>
      <c r="V16" s="15"/>
      <c r="W16" s="15"/>
      <c r="X16" s="15"/>
      <c r="Y16" s="15"/>
      <c r="Z16" s="14"/>
      <c r="AA16" s="14"/>
      <c r="AB16" s="14"/>
      <c r="AC16" s="14"/>
      <c r="AD16" s="14"/>
      <c r="AE16" s="14"/>
      <c r="AF16" s="14"/>
      <c r="AG16" s="14"/>
    </row>
    <row r="17" spans="1:33" ht="13.5" customHeight="1" x14ac:dyDescent="0.2">
      <c r="A17" s="13">
        <v>3</v>
      </c>
      <c r="B17" s="4" t="s">
        <v>19</v>
      </c>
      <c r="C17" s="3">
        <f t="shared" ref="C17:E17" si="6">C46+C75</f>
        <v>2218289.5499999998</v>
      </c>
      <c r="D17" s="3">
        <f t="shared" si="6"/>
        <v>872868.07000000007</v>
      </c>
      <c r="E17" s="3">
        <f t="shared" si="6"/>
        <v>196259.37999999998</v>
      </c>
      <c r="F17" s="3">
        <f t="shared" ref="F17:M17" si="7">F46</f>
        <v>46672.9</v>
      </c>
      <c r="G17" s="3">
        <f t="shared" si="7"/>
        <v>41447.08</v>
      </c>
      <c r="H17" s="3">
        <f t="shared" si="7"/>
        <v>148135.57</v>
      </c>
      <c r="I17" s="3">
        <f t="shared" si="7"/>
        <v>223821</v>
      </c>
      <c r="J17" s="3">
        <f t="shared" si="7"/>
        <v>6375.09</v>
      </c>
      <c r="K17" s="3">
        <f t="shared" si="7"/>
        <v>33772.71</v>
      </c>
      <c r="L17" s="3">
        <f t="shared" si="7"/>
        <v>115913.52</v>
      </c>
      <c r="M17" s="3">
        <f t="shared" si="7"/>
        <v>-17627.63</v>
      </c>
      <c r="N17" s="3">
        <f t="shared" si="5"/>
        <v>1573.49</v>
      </c>
      <c r="O17" s="3">
        <f t="shared" si="2"/>
        <v>3887500.73</v>
      </c>
      <c r="Q17" s="14"/>
      <c r="R17" s="46"/>
      <c r="S17" s="46"/>
      <c r="T17" s="46"/>
      <c r="U17" s="14"/>
      <c r="V17" s="15"/>
      <c r="W17" s="15"/>
      <c r="X17" s="15"/>
      <c r="Y17" s="15"/>
      <c r="Z17" s="14"/>
      <c r="AA17" s="14"/>
      <c r="AB17" s="14"/>
      <c r="AC17" s="14"/>
      <c r="AD17" s="14"/>
      <c r="AE17" s="14"/>
      <c r="AF17" s="14"/>
      <c r="AG17" s="14"/>
    </row>
    <row r="18" spans="1:33" ht="13.5" customHeight="1" x14ac:dyDescent="0.2">
      <c r="A18" s="13">
        <v>4</v>
      </c>
      <c r="B18" s="4" t="s">
        <v>20</v>
      </c>
      <c r="C18" s="3">
        <f t="shared" ref="C18:E18" si="8">C47+C76</f>
        <v>2661349</v>
      </c>
      <c r="D18" s="3">
        <f t="shared" si="8"/>
        <v>1475381.4300000002</v>
      </c>
      <c r="E18" s="3">
        <f t="shared" si="8"/>
        <v>178470.8</v>
      </c>
      <c r="F18" s="3">
        <f t="shared" ref="F18:M18" si="9">F47</f>
        <v>451258.24</v>
      </c>
      <c r="G18" s="3">
        <f t="shared" si="9"/>
        <v>335379.13</v>
      </c>
      <c r="H18" s="3">
        <f t="shared" si="9"/>
        <v>681436.17</v>
      </c>
      <c r="I18" s="3">
        <f t="shared" si="9"/>
        <v>2468148</v>
      </c>
      <c r="J18" s="3">
        <f t="shared" si="9"/>
        <v>23254.21</v>
      </c>
      <c r="K18" s="3">
        <f t="shared" si="9"/>
        <v>123191.66</v>
      </c>
      <c r="L18" s="3">
        <f t="shared" si="9"/>
        <v>422814.05</v>
      </c>
      <c r="M18" s="3">
        <f t="shared" si="9"/>
        <v>-64299.76</v>
      </c>
      <c r="N18" s="3">
        <f t="shared" si="5"/>
        <v>2281922.3199999998</v>
      </c>
      <c r="O18" s="3">
        <f t="shared" si="2"/>
        <v>11038305.250000002</v>
      </c>
      <c r="Q18" s="14"/>
      <c r="R18" s="46"/>
      <c r="S18" s="46"/>
      <c r="T18" s="46"/>
      <c r="U18" s="14"/>
      <c r="V18" s="15"/>
      <c r="W18" s="15"/>
      <c r="X18" s="15"/>
      <c r="Y18" s="15"/>
      <c r="Z18" s="14"/>
      <c r="AA18" s="14"/>
      <c r="AB18" s="14"/>
      <c r="AC18" s="14"/>
      <c r="AD18" s="14"/>
      <c r="AE18" s="14"/>
      <c r="AF18" s="14"/>
      <c r="AG18" s="14"/>
    </row>
    <row r="19" spans="1:33" ht="13.5" customHeight="1" x14ac:dyDescent="0.2">
      <c r="A19" s="13">
        <v>5</v>
      </c>
      <c r="B19" s="4" t="s">
        <v>5</v>
      </c>
      <c r="C19" s="3">
        <f t="shared" ref="C19:E19" si="10">C48+C77</f>
        <v>4419260.82</v>
      </c>
      <c r="D19" s="3">
        <f t="shared" si="10"/>
        <v>1800153.33</v>
      </c>
      <c r="E19" s="3">
        <f t="shared" si="10"/>
        <v>144090.94999999998</v>
      </c>
      <c r="F19" s="3">
        <f t="shared" ref="F19:M19" si="11">F48</f>
        <v>289563.65000000002</v>
      </c>
      <c r="G19" s="3">
        <f t="shared" si="11"/>
        <v>252104.72</v>
      </c>
      <c r="H19" s="3">
        <f t="shared" si="11"/>
        <v>492873.99</v>
      </c>
      <c r="I19" s="3">
        <f t="shared" si="11"/>
        <v>1080348</v>
      </c>
      <c r="J19" s="3">
        <f t="shared" si="11"/>
        <v>10769.95</v>
      </c>
      <c r="K19" s="3">
        <f t="shared" si="11"/>
        <v>57054.93</v>
      </c>
      <c r="L19" s="3">
        <f t="shared" si="11"/>
        <v>195821.92</v>
      </c>
      <c r="M19" s="3">
        <f t="shared" si="11"/>
        <v>-29779.759999999998</v>
      </c>
      <c r="N19" s="3">
        <f t="shared" si="5"/>
        <v>104244.29</v>
      </c>
      <c r="O19" s="3">
        <f t="shared" si="2"/>
        <v>8816506.7899999991</v>
      </c>
      <c r="Q19" s="14"/>
      <c r="R19" s="46"/>
      <c r="S19" s="46"/>
      <c r="T19" s="46"/>
      <c r="U19" s="14"/>
      <c r="V19" s="15"/>
      <c r="W19" s="15"/>
      <c r="X19" s="15"/>
      <c r="Y19" s="15"/>
      <c r="Z19" s="14"/>
      <c r="AA19" s="14"/>
      <c r="AB19" s="14"/>
      <c r="AC19" s="14"/>
      <c r="AD19" s="14"/>
      <c r="AE19" s="14"/>
      <c r="AF19" s="14"/>
      <c r="AG19" s="14"/>
    </row>
    <row r="20" spans="1:33" ht="13.5" customHeight="1" x14ac:dyDescent="0.2">
      <c r="A20" s="13">
        <v>6</v>
      </c>
      <c r="B20" s="4" t="s">
        <v>15</v>
      </c>
      <c r="C20" s="3">
        <f t="shared" ref="C20:E20" si="12">C49+C78</f>
        <v>1422821.57</v>
      </c>
      <c r="D20" s="3">
        <f t="shared" si="12"/>
        <v>588740.13</v>
      </c>
      <c r="E20" s="3">
        <f t="shared" si="12"/>
        <v>254243.31</v>
      </c>
      <c r="F20" s="3">
        <f t="shared" ref="F20:M20" si="13">F49</f>
        <v>148392.44</v>
      </c>
      <c r="G20" s="3">
        <f t="shared" si="13"/>
        <v>122440</v>
      </c>
      <c r="H20" s="3">
        <f t="shared" si="13"/>
        <v>541008.65</v>
      </c>
      <c r="I20" s="3">
        <f t="shared" si="13"/>
        <v>450936</v>
      </c>
      <c r="J20" s="3">
        <f t="shared" si="13"/>
        <v>9985.02</v>
      </c>
      <c r="K20" s="3">
        <f t="shared" si="13"/>
        <v>52896.72</v>
      </c>
      <c r="L20" s="3">
        <f t="shared" si="13"/>
        <v>181550.23</v>
      </c>
      <c r="M20" s="3">
        <f t="shared" si="13"/>
        <v>-27609.39</v>
      </c>
      <c r="N20" s="3">
        <f t="shared" si="5"/>
        <v>230.68</v>
      </c>
      <c r="O20" s="3">
        <f t="shared" si="2"/>
        <v>3745635.3600000003</v>
      </c>
      <c r="Q20" s="14"/>
      <c r="R20" s="46"/>
      <c r="S20" s="46"/>
      <c r="T20" s="46"/>
      <c r="U20" s="14"/>
      <c r="V20" s="15"/>
      <c r="W20" s="15"/>
      <c r="X20" s="15"/>
      <c r="Y20" s="15"/>
      <c r="Z20" s="14"/>
      <c r="AA20" s="14"/>
      <c r="AB20" s="14"/>
      <c r="AC20" s="14"/>
      <c r="AD20" s="14"/>
      <c r="AE20" s="14"/>
      <c r="AF20" s="14"/>
      <c r="AG20" s="14"/>
    </row>
    <row r="21" spans="1:33" x14ac:dyDescent="0.2">
      <c r="A21" s="13">
        <v>7</v>
      </c>
      <c r="B21" s="4" t="s">
        <v>16</v>
      </c>
      <c r="C21" s="3">
        <f t="shared" ref="C21:E21" si="14">C50+C79</f>
        <v>1454341.18</v>
      </c>
      <c r="D21" s="3">
        <f t="shared" si="14"/>
        <v>577421.68000000005</v>
      </c>
      <c r="E21" s="3">
        <f t="shared" si="14"/>
        <v>251164.52</v>
      </c>
      <c r="F21" s="3">
        <f t="shared" ref="F21:M21" si="15">F50</f>
        <v>47905.77</v>
      </c>
      <c r="G21" s="3">
        <f t="shared" si="15"/>
        <v>42207.58</v>
      </c>
      <c r="H21" s="3">
        <f t="shared" si="15"/>
        <v>191834.68</v>
      </c>
      <c r="I21" s="3">
        <f t="shared" si="15"/>
        <v>201195</v>
      </c>
      <c r="J21" s="3">
        <f t="shared" si="15"/>
        <v>6761.16</v>
      </c>
      <c r="K21" s="3">
        <f t="shared" si="15"/>
        <v>35817.96</v>
      </c>
      <c r="L21" s="3">
        <f t="shared" si="15"/>
        <v>122933.12</v>
      </c>
      <c r="M21" s="3">
        <f t="shared" si="15"/>
        <v>-18695.150000000001</v>
      </c>
      <c r="N21" s="3">
        <f t="shared" si="5"/>
        <v>61.71</v>
      </c>
      <c r="O21" s="3">
        <f t="shared" si="2"/>
        <v>2912949.2100000004</v>
      </c>
      <c r="Q21" s="14"/>
      <c r="R21" s="46"/>
      <c r="S21" s="46"/>
      <c r="T21" s="46"/>
      <c r="U21" s="14"/>
      <c r="V21" s="15"/>
      <c r="W21" s="15"/>
      <c r="X21" s="15"/>
      <c r="Y21" s="15"/>
      <c r="Z21" s="14"/>
      <c r="AA21" s="14"/>
      <c r="AB21" s="14"/>
      <c r="AC21" s="14"/>
      <c r="AD21" s="14"/>
      <c r="AE21" s="14"/>
      <c r="AF21" s="14"/>
      <c r="AG21" s="14"/>
    </row>
    <row r="22" spans="1:33" x14ac:dyDescent="0.2">
      <c r="A22" s="13">
        <v>8</v>
      </c>
      <c r="B22" s="4" t="s">
        <v>6</v>
      </c>
      <c r="C22" s="3">
        <f t="shared" ref="C22:E22" si="16">C51+C80</f>
        <v>3009297.6799999997</v>
      </c>
      <c r="D22" s="3">
        <f t="shared" si="16"/>
        <v>1201038.46</v>
      </c>
      <c r="E22" s="3">
        <f t="shared" si="16"/>
        <v>168892.33</v>
      </c>
      <c r="F22" s="3">
        <f t="shared" ref="F22:M22" si="17">F51</f>
        <v>116522.14</v>
      </c>
      <c r="G22" s="3">
        <f t="shared" si="17"/>
        <v>103047.33</v>
      </c>
      <c r="H22" s="3">
        <f t="shared" si="17"/>
        <v>224905.86</v>
      </c>
      <c r="I22" s="3">
        <f t="shared" si="17"/>
        <v>33350</v>
      </c>
      <c r="J22" s="3">
        <f t="shared" si="17"/>
        <v>7749.71</v>
      </c>
      <c r="K22" s="3">
        <f t="shared" si="17"/>
        <v>41054.910000000003</v>
      </c>
      <c r="L22" s="3">
        <f t="shared" si="17"/>
        <v>140907.19</v>
      </c>
      <c r="M22" s="3">
        <f t="shared" si="17"/>
        <v>-21428.57</v>
      </c>
      <c r="N22" s="3">
        <f t="shared" si="5"/>
        <v>15223.71</v>
      </c>
      <c r="O22" s="3">
        <f t="shared" si="2"/>
        <v>5040560.75</v>
      </c>
      <c r="Q22" s="14"/>
      <c r="R22" s="46"/>
      <c r="S22" s="46"/>
      <c r="T22" s="46"/>
      <c r="U22" s="14"/>
      <c r="V22" s="15"/>
      <c r="W22" s="15"/>
      <c r="X22" s="15"/>
      <c r="Y22" s="15"/>
      <c r="Z22" s="14"/>
      <c r="AA22" s="14"/>
      <c r="AB22" s="14"/>
      <c r="AC22" s="14"/>
      <c r="AD22" s="14"/>
      <c r="AE22" s="14"/>
      <c r="AF22" s="14"/>
      <c r="AG22" s="14"/>
    </row>
    <row r="23" spans="1:33" x14ac:dyDescent="0.2">
      <c r="A23" s="13">
        <v>9</v>
      </c>
      <c r="B23" s="4" t="s">
        <v>7</v>
      </c>
      <c r="C23" s="3">
        <f t="shared" ref="C23:E23" si="18">C52+C81</f>
        <v>2676389.5699999998</v>
      </c>
      <c r="D23" s="3">
        <f t="shared" si="18"/>
        <v>1055726.1499999999</v>
      </c>
      <c r="E23" s="3">
        <f t="shared" si="18"/>
        <v>178470.8</v>
      </c>
      <c r="F23" s="3">
        <f t="shared" ref="F23:M23" si="19">F52</f>
        <v>73484.399999999994</v>
      </c>
      <c r="G23" s="3">
        <f t="shared" si="19"/>
        <v>64261.99</v>
      </c>
      <c r="H23" s="3">
        <f t="shared" si="19"/>
        <v>201251.48</v>
      </c>
      <c r="I23" s="3">
        <f t="shared" si="19"/>
        <v>582593</v>
      </c>
      <c r="J23" s="3">
        <f t="shared" si="19"/>
        <v>6444.1</v>
      </c>
      <c r="K23" s="3">
        <f t="shared" si="19"/>
        <v>34138.300000000003</v>
      </c>
      <c r="L23" s="3">
        <f t="shared" si="19"/>
        <v>117168.28</v>
      </c>
      <c r="M23" s="3">
        <f t="shared" si="19"/>
        <v>-17818.45</v>
      </c>
      <c r="N23" s="3">
        <f t="shared" si="5"/>
        <v>2954.98</v>
      </c>
      <c r="O23" s="3">
        <f t="shared" si="2"/>
        <v>4975064.5999999996</v>
      </c>
      <c r="Q23" s="14"/>
      <c r="R23" s="46"/>
      <c r="S23" s="46"/>
      <c r="T23" s="46"/>
      <c r="U23" s="14"/>
      <c r="V23" s="15"/>
      <c r="W23" s="15"/>
      <c r="X23" s="15"/>
      <c r="Y23" s="15"/>
      <c r="Z23" s="14"/>
      <c r="AA23" s="14"/>
      <c r="AB23" s="14"/>
      <c r="AC23" s="14"/>
      <c r="AD23" s="14"/>
      <c r="AE23" s="14"/>
      <c r="AF23" s="14"/>
      <c r="AG23" s="14"/>
    </row>
    <row r="24" spans="1:33" x14ac:dyDescent="0.2">
      <c r="A24" s="13">
        <v>10</v>
      </c>
      <c r="B24" s="4" t="s">
        <v>14</v>
      </c>
      <c r="C24" s="3">
        <f t="shared" ref="C24:E24" si="20">C53+C82</f>
        <v>1521090.28</v>
      </c>
      <c r="D24" s="3">
        <f t="shared" si="20"/>
        <v>601252.78</v>
      </c>
      <c r="E24" s="3">
        <f t="shared" si="20"/>
        <v>244151.71</v>
      </c>
      <c r="F24" s="3">
        <f t="shared" ref="F24:M24" si="21">F53</f>
        <v>54597.32</v>
      </c>
      <c r="G24" s="3">
        <f t="shared" si="21"/>
        <v>48291.55</v>
      </c>
      <c r="H24" s="3">
        <f t="shared" si="21"/>
        <v>209021.52</v>
      </c>
      <c r="I24" s="3">
        <f t="shared" si="21"/>
        <v>56358</v>
      </c>
      <c r="J24" s="3">
        <f t="shared" si="21"/>
        <v>6835.11</v>
      </c>
      <c r="K24" s="3">
        <f t="shared" si="21"/>
        <v>36209.699999999997</v>
      </c>
      <c r="L24" s="3">
        <f t="shared" si="21"/>
        <v>124277.64</v>
      </c>
      <c r="M24" s="3">
        <f t="shared" si="21"/>
        <v>-18899.62</v>
      </c>
      <c r="N24" s="3">
        <f t="shared" si="5"/>
        <v>384.35</v>
      </c>
      <c r="O24" s="3">
        <f t="shared" si="2"/>
        <v>2883570.34</v>
      </c>
      <c r="Q24" s="14"/>
      <c r="R24" s="46"/>
      <c r="S24" s="46"/>
      <c r="T24" s="46"/>
      <c r="U24" s="14"/>
      <c r="V24" s="15"/>
      <c r="W24" s="15"/>
      <c r="X24" s="15"/>
      <c r="Y24" s="15"/>
      <c r="Z24" s="14"/>
      <c r="AA24" s="14"/>
      <c r="AB24" s="14"/>
      <c r="AC24" s="14"/>
      <c r="AD24" s="14"/>
      <c r="AE24" s="14"/>
      <c r="AF24" s="14"/>
      <c r="AG24" s="14"/>
    </row>
    <row r="25" spans="1:33" x14ac:dyDescent="0.2">
      <c r="A25" s="13">
        <v>11</v>
      </c>
      <c r="B25" s="4" t="s">
        <v>8</v>
      </c>
      <c r="C25" s="3">
        <f t="shared" ref="C25:E25" si="22">C54+C83</f>
        <v>2703831.81</v>
      </c>
      <c r="D25" s="3">
        <f t="shared" si="22"/>
        <v>1365610.58</v>
      </c>
      <c r="E25" s="3">
        <f t="shared" si="22"/>
        <v>177444.53999999998</v>
      </c>
      <c r="F25" s="3">
        <f t="shared" ref="F25:M25" si="23">F54</f>
        <v>143353.18</v>
      </c>
      <c r="G25" s="3">
        <f t="shared" si="23"/>
        <v>128904.22</v>
      </c>
      <c r="H25" s="3">
        <f t="shared" si="23"/>
        <v>386736.93</v>
      </c>
      <c r="I25" s="3">
        <f t="shared" si="23"/>
        <v>16162</v>
      </c>
      <c r="J25" s="3">
        <f t="shared" si="23"/>
        <v>7777.31</v>
      </c>
      <c r="K25" s="3">
        <f t="shared" si="23"/>
        <v>41201.11</v>
      </c>
      <c r="L25" s="3">
        <f t="shared" si="23"/>
        <v>141408.99</v>
      </c>
      <c r="M25" s="3">
        <f t="shared" si="23"/>
        <v>-21504.880000000001</v>
      </c>
      <c r="N25" s="3">
        <f t="shared" si="5"/>
        <v>3256.47</v>
      </c>
      <c r="O25" s="3">
        <f t="shared" si="2"/>
        <v>5094182.2599999988</v>
      </c>
      <c r="Q25" s="14"/>
      <c r="R25" s="46"/>
      <c r="S25" s="46"/>
      <c r="T25" s="46"/>
      <c r="U25" s="14"/>
      <c r="V25" s="15"/>
      <c r="W25" s="15"/>
      <c r="X25" s="15"/>
      <c r="Y25" s="15"/>
      <c r="Z25" s="14"/>
      <c r="AA25" s="14"/>
      <c r="AB25" s="14"/>
      <c r="AC25" s="14"/>
      <c r="AD25" s="14"/>
      <c r="AE25" s="14"/>
      <c r="AF25" s="14"/>
      <c r="AG25" s="14"/>
    </row>
    <row r="26" spans="1:33" x14ac:dyDescent="0.2">
      <c r="A26" s="13">
        <v>12</v>
      </c>
      <c r="B26" s="4" t="s">
        <v>9</v>
      </c>
      <c r="C26" s="3">
        <f t="shared" ref="C26:E26" si="24">C55+C84</f>
        <v>3172187.16</v>
      </c>
      <c r="D26" s="3">
        <f t="shared" si="24"/>
        <v>1250644.45</v>
      </c>
      <c r="E26" s="3">
        <f t="shared" si="24"/>
        <v>164958.31999999998</v>
      </c>
      <c r="F26" s="3">
        <f t="shared" ref="F26:M26" si="25">F55</f>
        <v>95181.83</v>
      </c>
      <c r="G26" s="3">
        <f t="shared" si="25"/>
        <v>84034.91</v>
      </c>
      <c r="H26" s="3">
        <f t="shared" si="25"/>
        <v>218485.76000000001</v>
      </c>
      <c r="I26" s="3">
        <f t="shared" si="25"/>
        <v>70358</v>
      </c>
      <c r="J26" s="3">
        <f t="shared" si="25"/>
        <v>7052.45</v>
      </c>
      <c r="K26" s="3">
        <f t="shared" si="25"/>
        <v>37361.120000000003</v>
      </c>
      <c r="L26" s="3">
        <f t="shared" si="25"/>
        <v>128229.52</v>
      </c>
      <c r="M26" s="3">
        <f t="shared" si="25"/>
        <v>-19500.599999999999</v>
      </c>
      <c r="N26" s="3">
        <f t="shared" si="5"/>
        <v>3277.19</v>
      </c>
      <c r="O26" s="3">
        <f t="shared" si="2"/>
        <v>5212270.1100000013</v>
      </c>
      <c r="Q26" s="14"/>
      <c r="R26" s="46"/>
      <c r="S26" s="46"/>
      <c r="T26" s="46"/>
      <c r="U26" s="14"/>
      <c r="V26" s="15"/>
      <c r="W26" s="15"/>
      <c r="X26" s="15"/>
      <c r="Y26" s="15"/>
      <c r="Z26" s="14"/>
      <c r="AA26" s="14"/>
      <c r="AB26" s="14"/>
      <c r="AC26" s="14"/>
      <c r="AD26" s="14"/>
      <c r="AE26" s="14"/>
      <c r="AF26" s="14"/>
      <c r="AG26" s="14"/>
    </row>
    <row r="27" spans="1:33" x14ac:dyDescent="0.2">
      <c r="A27" s="13">
        <v>13</v>
      </c>
      <c r="B27" s="4" t="s">
        <v>10</v>
      </c>
      <c r="C27" s="3">
        <f t="shared" ref="C27:E27" si="26">C56+C85</f>
        <v>4468981.6399999997</v>
      </c>
      <c r="D27" s="3">
        <f t="shared" si="26"/>
        <v>1766429.43</v>
      </c>
      <c r="E27" s="3">
        <f t="shared" si="26"/>
        <v>143577.82</v>
      </c>
      <c r="F27" s="3">
        <f t="shared" ref="F27:M27" si="27">F56</f>
        <v>168911.91</v>
      </c>
      <c r="G27" s="3">
        <f t="shared" si="27"/>
        <v>150198.14000000001</v>
      </c>
      <c r="H27" s="3">
        <f t="shared" si="27"/>
        <v>278411.53999999998</v>
      </c>
      <c r="I27" s="3">
        <f t="shared" si="27"/>
        <v>1532284</v>
      </c>
      <c r="J27" s="3">
        <f t="shared" si="27"/>
        <v>8539.52</v>
      </c>
      <c r="K27" s="3">
        <f t="shared" si="27"/>
        <v>45239.02</v>
      </c>
      <c r="L27" s="3">
        <f t="shared" si="27"/>
        <v>155267.76999999999</v>
      </c>
      <c r="M27" s="3">
        <f t="shared" si="27"/>
        <v>-23612.46</v>
      </c>
      <c r="N27" s="3">
        <f t="shared" si="5"/>
        <v>8466.01</v>
      </c>
      <c r="O27" s="3">
        <f t="shared" si="2"/>
        <v>8702694.339999998</v>
      </c>
      <c r="Q27" s="14"/>
      <c r="R27" s="46"/>
      <c r="S27" s="46"/>
      <c r="T27" s="46"/>
      <c r="U27" s="14"/>
      <c r="V27" s="15"/>
      <c r="W27" s="15"/>
      <c r="X27" s="15"/>
      <c r="Y27" s="15"/>
      <c r="Z27" s="14"/>
      <c r="AA27" s="14"/>
      <c r="AB27" s="14"/>
      <c r="AC27" s="14"/>
      <c r="AD27" s="14"/>
      <c r="AE27" s="14"/>
      <c r="AF27" s="14"/>
      <c r="AG27" s="14"/>
    </row>
    <row r="28" spans="1:33" x14ac:dyDescent="0.2">
      <c r="A28" s="13">
        <v>14</v>
      </c>
      <c r="B28" s="4" t="s">
        <v>26</v>
      </c>
      <c r="C28" s="3">
        <f t="shared" ref="C28:E28" si="28">C57+C86</f>
        <v>2027961.09</v>
      </c>
      <c r="D28" s="3">
        <f t="shared" si="28"/>
        <v>794861.94</v>
      </c>
      <c r="E28" s="3">
        <f t="shared" si="28"/>
        <v>206179.93</v>
      </c>
      <c r="F28" s="3">
        <f t="shared" ref="F28:M28" si="29">F57</f>
        <v>31915.65</v>
      </c>
      <c r="G28" s="3">
        <f t="shared" si="29"/>
        <v>28518.63</v>
      </c>
      <c r="H28" s="3">
        <f t="shared" si="29"/>
        <v>135655.59</v>
      </c>
      <c r="I28" s="3">
        <f t="shared" si="29"/>
        <v>203771</v>
      </c>
      <c r="J28" s="3">
        <f t="shared" si="29"/>
        <v>5735.5</v>
      </c>
      <c r="K28" s="3">
        <f t="shared" si="29"/>
        <v>30384.39</v>
      </c>
      <c r="L28" s="3">
        <f t="shared" si="29"/>
        <v>104284.24</v>
      </c>
      <c r="M28" s="3">
        <f t="shared" si="29"/>
        <v>-15859.1</v>
      </c>
      <c r="N28" s="3">
        <f t="shared" si="5"/>
        <v>574.4</v>
      </c>
      <c r="O28" s="3">
        <f t="shared" si="2"/>
        <v>3553983.2600000002</v>
      </c>
      <c r="Q28" s="14"/>
      <c r="R28" s="46"/>
      <c r="S28" s="46"/>
      <c r="T28" s="46"/>
      <c r="U28" s="14"/>
      <c r="V28" s="15"/>
      <c r="W28" s="15"/>
      <c r="X28" s="15"/>
      <c r="Y28" s="15"/>
      <c r="Z28" s="14"/>
      <c r="AA28" s="14"/>
      <c r="AB28" s="14"/>
      <c r="AC28" s="14"/>
      <c r="AD28" s="14"/>
      <c r="AE28" s="14"/>
      <c r="AF28" s="14"/>
      <c r="AG28" s="14"/>
    </row>
    <row r="29" spans="1:33" x14ac:dyDescent="0.2">
      <c r="A29" s="13">
        <v>15</v>
      </c>
      <c r="B29" s="4" t="s">
        <v>25</v>
      </c>
      <c r="C29" s="3">
        <f t="shared" ref="C29:E29" si="30">C58+C87</f>
        <v>2675366.81</v>
      </c>
      <c r="D29" s="3">
        <f t="shared" si="30"/>
        <v>1058652.19</v>
      </c>
      <c r="E29" s="3">
        <f t="shared" si="30"/>
        <v>178470.8</v>
      </c>
      <c r="F29" s="3">
        <f t="shared" ref="F29:M29" si="31">F58</f>
        <v>98237.05</v>
      </c>
      <c r="G29" s="3">
        <f t="shared" si="31"/>
        <v>86696.65</v>
      </c>
      <c r="H29" s="3">
        <f t="shared" si="31"/>
        <v>197509.19</v>
      </c>
      <c r="I29" s="3">
        <f t="shared" si="31"/>
        <v>362591</v>
      </c>
      <c r="J29" s="3">
        <f t="shared" si="31"/>
        <v>7587.19</v>
      </c>
      <c r="K29" s="3">
        <f t="shared" si="31"/>
        <v>40193.94</v>
      </c>
      <c r="L29" s="3">
        <f t="shared" si="31"/>
        <v>137952.20000000001</v>
      </c>
      <c r="M29" s="3">
        <f t="shared" si="31"/>
        <v>-20979.18</v>
      </c>
      <c r="N29" s="3">
        <f t="shared" si="5"/>
        <v>3307.93</v>
      </c>
      <c r="O29" s="3">
        <f t="shared" si="2"/>
        <v>4825585.7700000005</v>
      </c>
      <c r="Q29" s="14"/>
      <c r="R29" s="46"/>
      <c r="S29" s="46"/>
      <c r="T29" s="46"/>
      <c r="U29" s="14"/>
      <c r="V29" s="15"/>
      <c r="W29" s="15"/>
      <c r="X29" s="15"/>
      <c r="Y29" s="15"/>
      <c r="Z29" s="14"/>
      <c r="AA29" s="14"/>
      <c r="AB29" s="14"/>
      <c r="AC29" s="14"/>
      <c r="AD29" s="14"/>
      <c r="AE29" s="14"/>
      <c r="AF29" s="14"/>
      <c r="AG29" s="14"/>
    </row>
    <row r="30" spans="1:33" x14ac:dyDescent="0.2">
      <c r="A30" s="13">
        <v>16</v>
      </c>
      <c r="B30" s="4" t="s">
        <v>23</v>
      </c>
      <c r="C30" s="3">
        <f t="shared" ref="C30:E30" si="32">C59+C88</f>
        <v>7948424.0500000007</v>
      </c>
      <c r="D30" s="3">
        <f t="shared" si="32"/>
        <v>3928488.0100000002</v>
      </c>
      <c r="E30" s="3">
        <f t="shared" si="32"/>
        <v>120657.92</v>
      </c>
      <c r="F30" s="3">
        <f t="shared" ref="F30:M30" si="33">F59</f>
        <v>380234.01</v>
      </c>
      <c r="G30" s="3">
        <f t="shared" si="33"/>
        <v>337660.62</v>
      </c>
      <c r="H30" s="3">
        <f t="shared" si="33"/>
        <v>667210.65</v>
      </c>
      <c r="I30" s="3">
        <f t="shared" si="33"/>
        <v>1095038</v>
      </c>
      <c r="J30" s="3">
        <f t="shared" si="33"/>
        <v>13564.48</v>
      </c>
      <c r="K30" s="3">
        <f t="shared" si="33"/>
        <v>71859.27</v>
      </c>
      <c r="L30" s="3">
        <f t="shared" si="33"/>
        <v>246632.84</v>
      </c>
      <c r="M30" s="3">
        <f t="shared" si="33"/>
        <v>-37506.870000000003</v>
      </c>
      <c r="N30" s="3">
        <f t="shared" si="5"/>
        <v>63040.78</v>
      </c>
      <c r="O30" s="3">
        <f t="shared" si="2"/>
        <v>14835303.76</v>
      </c>
      <c r="Q30" s="14"/>
      <c r="R30" s="46"/>
      <c r="S30" s="46"/>
      <c r="T30" s="46"/>
      <c r="U30" s="14"/>
      <c r="V30" s="15"/>
      <c r="W30" s="15"/>
      <c r="X30" s="15"/>
      <c r="Y30" s="15"/>
      <c r="Z30" s="14"/>
      <c r="AA30" s="14"/>
      <c r="AB30" s="14"/>
      <c r="AC30" s="14"/>
      <c r="AD30" s="14"/>
      <c r="AE30" s="14"/>
      <c r="AF30" s="14"/>
      <c r="AG30" s="14"/>
    </row>
    <row r="31" spans="1:33" x14ac:dyDescent="0.2">
      <c r="A31" s="13">
        <v>17</v>
      </c>
      <c r="B31" s="4" t="s">
        <v>11</v>
      </c>
      <c r="C31" s="3">
        <f t="shared" ref="C31:E31" si="34">C60+C89</f>
        <v>3333252.2900000005</v>
      </c>
      <c r="D31" s="3">
        <f t="shared" si="34"/>
        <v>1323535.69</v>
      </c>
      <c r="E31" s="3">
        <f t="shared" si="34"/>
        <v>161366.39999999999</v>
      </c>
      <c r="F31" s="3">
        <f t="shared" ref="F31:M31" si="35">F60</f>
        <v>164454.07999999999</v>
      </c>
      <c r="G31" s="3">
        <f t="shared" si="35"/>
        <v>149057.39000000001</v>
      </c>
      <c r="H31" s="3">
        <f t="shared" si="35"/>
        <v>354480.18</v>
      </c>
      <c r="I31" s="3">
        <f t="shared" si="35"/>
        <v>0</v>
      </c>
      <c r="J31" s="3">
        <f t="shared" si="35"/>
        <v>8394.19</v>
      </c>
      <c r="K31" s="3">
        <f t="shared" si="35"/>
        <v>44469.120000000003</v>
      </c>
      <c r="L31" s="3">
        <f t="shared" si="35"/>
        <v>152625.35</v>
      </c>
      <c r="M31" s="3">
        <f t="shared" si="35"/>
        <v>-23210.61</v>
      </c>
      <c r="N31" s="3">
        <f t="shared" si="5"/>
        <v>7773.32</v>
      </c>
      <c r="O31" s="3">
        <f t="shared" si="2"/>
        <v>5676197.4000000004</v>
      </c>
      <c r="Q31" s="14"/>
      <c r="R31" s="46"/>
      <c r="S31" s="46"/>
      <c r="T31" s="46"/>
      <c r="U31" s="14"/>
      <c r="V31" s="15"/>
      <c r="W31" s="15"/>
      <c r="X31" s="15"/>
      <c r="Y31" s="15"/>
      <c r="Z31" s="14"/>
      <c r="AA31" s="14"/>
      <c r="AB31" s="14"/>
      <c r="AC31" s="14"/>
      <c r="AD31" s="14"/>
      <c r="AE31" s="14"/>
      <c r="AF31" s="14"/>
      <c r="AG31" s="14"/>
    </row>
    <row r="32" spans="1:33" x14ac:dyDescent="0.2">
      <c r="A32" s="13">
        <v>18</v>
      </c>
      <c r="B32" s="4" t="s">
        <v>2</v>
      </c>
      <c r="C32" s="3">
        <f t="shared" ref="C32:E32" si="36">C61+C90</f>
        <v>37182368.710000001</v>
      </c>
      <c r="D32" s="3">
        <f t="shared" si="36"/>
        <v>14977527.75</v>
      </c>
      <c r="E32" s="3">
        <f t="shared" si="36"/>
        <v>97909.06</v>
      </c>
      <c r="F32" s="3">
        <f t="shared" ref="F32:M32" si="37">F61</f>
        <v>1556506.84</v>
      </c>
      <c r="G32" s="3">
        <f t="shared" si="37"/>
        <v>1346840</v>
      </c>
      <c r="H32" s="3">
        <f t="shared" si="37"/>
        <v>2329211.9300000002</v>
      </c>
      <c r="I32" s="3">
        <f t="shared" si="37"/>
        <v>3845245</v>
      </c>
      <c r="J32" s="3">
        <f t="shared" si="37"/>
        <v>48365.87</v>
      </c>
      <c r="K32" s="3">
        <f t="shared" si="37"/>
        <v>256223.34</v>
      </c>
      <c r="L32" s="3">
        <f t="shared" si="37"/>
        <v>879400.68</v>
      </c>
      <c r="M32" s="3">
        <f t="shared" si="37"/>
        <v>-133735.51</v>
      </c>
      <c r="N32" s="3">
        <f t="shared" si="5"/>
        <v>4592177.8099999996</v>
      </c>
      <c r="O32" s="3">
        <f t="shared" si="2"/>
        <v>66978041.480000012</v>
      </c>
      <c r="Q32" s="14"/>
      <c r="R32" s="46"/>
      <c r="S32" s="46"/>
      <c r="T32" s="46"/>
      <c r="U32" s="14"/>
      <c r="V32" s="15"/>
      <c r="W32" s="15"/>
      <c r="X32" s="15"/>
      <c r="Y32" s="15"/>
      <c r="Z32" s="14"/>
      <c r="AA32" s="14"/>
      <c r="AB32" s="14"/>
      <c r="AC32" s="14"/>
      <c r="AD32" s="14"/>
      <c r="AE32" s="14"/>
      <c r="AF32" s="14"/>
      <c r="AG32" s="14"/>
    </row>
    <row r="33" spans="1:33" x14ac:dyDescent="0.2">
      <c r="A33" s="13">
        <v>19</v>
      </c>
      <c r="B33" s="4" t="s">
        <v>12</v>
      </c>
      <c r="C33" s="3">
        <f t="shared" ref="C33:E33" si="38">C62+C91</f>
        <v>3610157.1</v>
      </c>
      <c r="D33" s="3">
        <f t="shared" si="38"/>
        <v>1705248.1800000002</v>
      </c>
      <c r="E33" s="3">
        <f t="shared" si="38"/>
        <v>156064.03</v>
      </c>
      <c r="F33" s="3">
        <f t="shared" ref="F33:M33" si="39">F62</f>
        <v>127141.18</v>
      </c>
      <c r="G33" s="3">
        <f t="shared" si="39"/>
        <v>114074.53</v>
      </c>
      <c r="H33" s="3">
        <f t="shared" si="39"/>
        <v>229126.97</v>
      </c>
      <c r="I33" s="3">
        <f t="shared" si="39"/>
        <v>582700</v>
      </c>
      <c r="J33" s="3">
        <f t="shared" si="39"/>
        <v>8283.83</v>
      </c>
      <c r="K33" s="3">
        <f t="shared" si="39"/>
        <v>43884.46</v>
      </c>
      <c r="L33" s="3">
        <f t="shared" si="39"/>
        <v>150618.71</v>
      </c>
      <c r="M33" s="3">
        <f t="shared" si="39"/>
        <v>-22905.45</v>
      </c>
      <c r="N33" s="3">
        <f t="shared" si="5"/>
        <v>4746.16</v>
      </c>
      <c r="O33" s="3">
        <f t="shared" si="2"/>
        <v>6709139.7000000002</v>
      </c>
      <c r="Q33" s="14"/>
      <c r="R33" s="46"/>
      <c r="S33" s="46"/>
      <c r="T33" s="46"/>
      <c r="U33" s="14"/>
      <c r="V33" s="15"/>
      <c r="W33" s="15"/>
      <c r="X33" s="15"/>
      <c r="Y33" s="15"/>
      <c r="Z33" s="14"/>
      <c r="AA33" s="14"/>
      <c r="AB33" s="14"/>
      <c r="AC33" s="14"/>
      <c r="AD33" s="14"/>
      <c r="AE33" s="14"/>
      <c r="AF33" s="14"/>
      <c r="AG33" s="14"/>
    </row>
    <row r="34" spans="1:33" x14ac:dyDescent="0.2">
      <c r="A34" s="13">
        <v>20</v>
      </c>
      <c r="B34" s="4" t="s">
        <v>13</v>
      </c>
      <c r="C34" s="3">
        <f t="shared" ref="C34:E34" si="40">C63+C92</f>
        <v>2949531.89</v>
      </c>
      <c r="D34" s="3">
        <f t="shared" si="40"/>
        <v>1230053.83</v>
      </c>
      <c r="E34" s="3">
        <f t="shared" si="40"/>
        <v>170260.72</v>
      </c>
      <c r="F34" s="3">
        <f t="shared" ref="F34:M34" si="41">F63</f>
        <v>207117.44</v>
      </c>
      <c r="G34" s="3">
        <f t="shared" si="41"/>
        <v>171872.3</v>
      </c>
      <c r="H34" s="3">
        <f t="shared" si="41"/>
        <v>327783.26</v>
      </c>
      <c r="I34" s="3">
        <f t="shared" si="41"/>
        <v>1005665</v>
      </c>
      <c r="J34" s="3">
        <f t="shared" si="41"/>
        <v>10538.93</v>
      </c>
      <c r="K34" s="3">
        <f t="shared" si="41"/>
        <v>55831.11</v>
      </c>
      <c r="L34" s="3">
        <f t="shared" si="41"/>
        <v>191621.56</v>
      </c>
      <c r="M34" s="3">
        <f t="shared" si="41"/>
        <v>-29141.01</v>
      </c>
      <c r="N34" s="3">
        <f t="shared" si="5"/>
        <v>105882.53</v>
      </c>
      <c r="O34" s="3">
        <f t="shared" si="2"/>
        <v>6397017.5600000005</v>
      </c>
      <c r="Q34" s="14"/>
      <c r="R34" s="46"/>
      <c r="S34" s="46"/>
      <c r="T34" s="46"/>
      <c r="U34" s="14"/>
      <c r="V34" s="15"/>
      <c r="W34" s="15"/>
      <c r="X34" s="15"/>
      <c r="Y34" s="15"/>
      <c r="Z34" s="14"/>
      <c r="AA34" s="14"/>
      <c r="AB34" s="14"/>
      <c r="AC34" s="14"/>
      <c r="AD34" s="14"/>
      <c r="AE34" s="14"/>
      <c r="AF34" s="14"/>
      <c r="AG34" s="14"/>
    </row>
    <row r="35" spans="1:33" x14ac:dyDescent="0.2">
      <c r="A35" s="61" t="s">
        <v>0</v>
      </c>
      <c r="B35" s="62"/>
      <c r="C35" s="24">
        <f>SUM(C15:C34)</f>
        <v>95254746.75</v>
      </c>
      <c r="D35" s="24">
        <f t="shared" ref="D35:O35" si="42">SUM(D15:D34)</f>
        <v>39875840.999999993</v>
      </c>
      <c r="E35" s="24">
        <f t="shared" si="42"/>
        <v>3542048.9999999995</v>
      </c>
      <c r="F35" s="24">
        <f>SUM(F15:F34)</f>
        <v>4420155.83</v>
      </c>
      <c r="G35" s="24">
        <f>SUM(G15:G34)</f>
        <v>3802484.4699999993</v>
      </c>
      <c r="H35" s="24">
        <f>SUM(H15:H34)</f>
        <v>8279785.3500000006</v>
      </c>
      <c r="I35" s="24">
        <f t="shared" si="42"/>
        <v>13993660</v>
      </c>
      <c r="J35" s="24">
        <f t="shared" si="42"/>
        <v>218635.65</v>
      </c>
      <c r="K35" s="24">
        <f t="shared" si="42"/>
        <v>1158245.55</v>
      </c>
      <c r="L35" s="24">
        <f t="shared" si="42"/>
        <v>3975289.4000000004</v>
      </c>
      <c r="M35" s="24">
        <f t="shared" si="42"/>
        <v>-604545.09999999986</v>
      </c>
      <c r="N35" s="24">
        <f t="shared" si="42"/>
        <v>7217834.1799999997</v>
      </c>
      <c r="O35" s="24">
        <f t="shared" si="42"/>
        <v>181134182.08000001</v>
      </c>
      <c r="Q35" s="16"/>
      <c r="R35" s="16"/>
      <c r="S35" s="16"/>
      <c r="T35" s="16"/>
      <c r="U35" s="14"/>
      <c r="V35" s="15"/>
      <c r="W35" s="15"/>
      <c r="X35" s="15"/>
      <c r="Y35" s="15"/>
      <c r="Z35" s="14"/>
      <c r="AA35" s="14"/>
      <c r="AB35" s="14"/>
      <c r="AC35" s="14"/>
      <c r="AD35" s="14"/>
      <c r="AE35" s="14"/>
      <c r="AF35" s="14"/>
      <c r="AG35" s="14"/>
    </row>
    <row r="36" spans="1:33" x14ac:dyDescent="0.2">
      <c r="A36" s="50" t="s">
        <v>46</v>
      </c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Q36" s="15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</row>
    <row r="37" spans="1:33" ht="12.75" customHeight="1" x14ac:dyDescent="0.2">
      <c r="B37" s="17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2"/>
    </row>
    <row r="38" spans="1:33" x14ac:dyDescent="0.2">
      <c r="B38" s="1" t="s">
        <v>17</v>
      </c>
      <c r="F38" s="2"/>
      <c r="G38" s="1"/>
      <c r="H38" s="35"/>
      <c r="I38" s="1"/>
      <c r="J38" s="1"/>
      <c r="K38" s="1"/>
      <c r="L38" s="35"/>
      <c r="M38" s="35"/>
      <c r="N38" s="35"/>
      <c r="O38" s="45"/>
    </row>
    <row r="39" spans="1:33" x14ac:dyDescent="0.2">
      <c r="A39" s="57" t="s">
        <v>41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33"/>
    </row>
    <row r="40" spans="1:33" x14ac:dyDescent="0.2">
      <c r="A40" s="34"/>
      <c r="B40" s="34"/>
      <c r="C40" s="34"/>
      <c r="D40" s="34"/>
      <c r="E40" s="34"/>
      <c r="F40" s="34"/>
      <c r="G40" s="34"/>
      <c r="I40" s="34"/>
      <c r="J40" s="34"/>
      <c r="K40" s="34"/>
      <c r="N40" s="12" t="s">
        <v>24</v>
      </c>
      <c r="O40" s="20"/>
    </row>
    <row r="41" spans="1:33" x14ac:dyDescent="0.2">
      <c r="A41" s="58" t="s">
        <v>1</v>
      </c>
      <c r="B41" s="58" t="s">
        <v>37</v>
      </c>
      <c r="C41" s="51" t="s">
        <v>29</v>
      </c>
      <c r="D41" s="51" t="s">
        <v>30</v>
      </c>
      <c r="E41" s="51" t="s">
        <v>28</v>
      </c>
      <c r="F41" s="51" t="s">
        <v>31</v>
      </c>
      <c r="G41" s="51" t="s">
        <v>32</v>
      </c>
      <c r="H41" s="51" t="s">
        <v>38</v>
      </c>
      <c r="I41" s="63" t="s">
        <v>33</v>
      </c>
      <c r="J41" s="51" t="s">
        <v>34</v>
      </c>
      <c r="K41" s="51" t="s">
        <v>35</v>
      </c>
      <c r="L41" s="51" t="s">
        <v>39</v>
      </c>
      <c r="M41" s="51" t="s">
        <v>40</v>
      </c>
      <c r="N41" s="51" t="s">
        <v>36</v>
      </c>
    </row>
    <row r="42" spans="1:33" x14ac:dyDescent="0.2">
      <c r="A42" s="59"/>
      <c r="B42" s="59"/>
      <c r="C42" s="52"/>
      <c r="D42" s="52"/>
      <c r="E42" s="52"/>
      <c r="F42" s="52"/>
      <c r="G42" s="52"/>
      <c r="H42" s="52"/>
      <c r="I42" s="64"/>
      <c r="J42" s="52"/>
      <c r="K42" s="52"/>
      <c r="L42" s="52"/>
      <c r="M42" s="52"/>
      <c r="N42" s="52"/>
    </row>
    <row r="43" spans="1:33" x14ac:dyDescent="0.2">
      <c r="A43" s="60"/>
      <c r="B43" s="60"/>
      <c r="C43" s="53"/>
      <c r="D43" s="53"/>
      <c r="E43" s="53"/>
      <c r="F43" s="53"/>
      <c r="G43" s="53"/>
      <c r="H43" s="53"/>
      <c r="I43" s="65"/>
      <c r="J43" s="53"/>
      <c r="K43" s="53"/>
      <c r="L43" s="53"/>
      <c r="M43" s="53"/>
      <c r="N43" s="53"/>
    </row>
    <row r="44" spans="1:33" x14ac:dyDescent="0.2">
      <c r="A44" s="37">
        <v>1</v>
      </c>
      <c r="B44" s="38" t="s">
        <v>3</v>
      </c>
      <c r="C44" s="3">
        <v>4385393.63</v>
      </c>
      <c r="D44" s="3">
        <v>1472156.43</v>
      </c>
      <c r="E44" s="3">
        <v>128896.01</v>
      </c>
      <c r="F44" s="3">
        <v>155199.01999999999</v>
      </c>
      <c r="G44" s="3">
        <v>138790.68</v>
      </c>
      <c r="H44" s="3">
        <v>304596.32</v>
      </c>
      <c r="I44" s="3">
        <v>25682</v>
      </c>
      <c r="J44" s="3">
        <v>8021.55</v>
      </c>
      <c r="K44" s="3">
        <v>42495.02</v>
      </c>
      <c r="L44" s="3">
        <v>145849.91</v>
      </c>
      <c r="M44" s="3">
        <v>-22180.23</v>
      </c>
      <c r="N44" s="3">
        <f t="shared" ref="N44:N63" si="43">SUM(C44:M44)</f>
        <v>6784900.339999998</v>
      </c>
    </row>
    <row r="45" spans="1:33" x14ac:dyDescent="0.2">
      <c r="A45" s="37">
        <v>2</v>
      </c>
      <c r="B45" s="38" t="s">
        <v>4</v>
      </c>
      <c r="C45" s="3">
        <v>3122943.05</v>
      </c>
      <c r="D45" s="3">
        <v>970939.85</v>
      </c>
      <c r="E45" s="3">
        <v>160368.10999999999</v>
      </c>
      <c r="F45" s="3">
        <v>63506.78</v>
      </c>
      <c r="G45" s="3">
        <v>56657.02</v>
      </c>
      <c r="H45" s="3">
        <v>160109.10999999999</v>
      </c>
      <c r="I45" s="3">
        <v>157415</v>
      </c>
      <c r="J45" s="3">
        <v>6600.48</v>
      </c>
      <c r="K45" s="3">
        <v>34966.76</v>
      </c>
      <c r="L45" s="3">
        <v>120011.68</v>
      </c>
      <c r="M45" s="3">
        <v>-18250.87</v>
      </c>
      <c r="N45" s="3">
        <f t="shared" si="43"/>
        <v>4835266.97</v>
      </c>
    </row>
    <row r="46" spans="1:33" x14ac:dyDescent="0.2">
      <c r="A46" s="37">
        <v>3</v>
      </c>
      <c r="B46" s="38" t="s">
        <v>19</v>
      </c>
      <c r="C46" s="3">
        <v>2963178.38</v>
      </c>
      <c r="D46" s="3">
        <v>903824.68</v>
      </c>
      <c r="E46" s="3">
        <v>166183.60999999999</v>
      </c>
      <c r="F46" s="3">
        <v>46672.9</v>
      </c>
      <c r="G46" s="3">
        <v>41447.08</v>
      </c>
      <c r="H46" s="3">
        <v>148135.57</v>
      </c>
      <c r="I46" s="3">
        <v>223821</v>
      </c>
      <c r="J46" s="3">
        <v>6375.09</v>
      </c>
      <c r="K46" s="3">
        <v>33772.71</v>
      </c>
      <c r="L46" s="3">
        <v>115913.52</v>
      </c>
      <c r="M46" s="3">
        <v>-17627.63</v>
      </c>
      <c r="N46" s="3">
        <f t="shared" si="43"/>
        <v>4631696.9099999992</v>
      </c>
    </row>
    <row r="47" spans="1:33" x14ac:dyDescent="0.2">
      <c r="A47" s="37">
        <v>4</v>
      </c>
      <c r="B47" s="38" t="s">
        <v>20</v>
      </c>
      <c r="C47" s="3">
        <v>5378456.2999999998</v>
      </c>
      <c r="D47" s="3">
        <v>2733787.95</v>
      </c>
      <c r="E47" s="3">
        <v>148395.03</v>
      </c>
      <c r="F47" s="3">
        <v>451258.24</v>
      </c>
      <c r="G47" s="3">
        <v>335379.13</v>
      </c>
      <c r="H47" s="3">
        <v>681436.17</v>
      </c>
      <c r="I47" s="3">
        <v>2468148</v>
      </c>
      <c r="J47" s="3">
        <v>23254.21</v>
      </c>
      <c r="K47" s="3">
        <v>123191.66</v>
      </c>
      <c r="L47" s="3">
        <v>422814.05</v>
      </c>
      <c r="M47" s="3">
        <v>-64299.76</v>
      </c>
      <c r="N47" s="3">
        <f t="shared" si="43"/>
        <v>12701820.980000002</v>
      </c>
    </row>
    <row r="48" spans="1:33" x14ac:dyDescent="0.2">
      <c r="A48" s="37">
        <v>5</v>
      </c>
      <c r="B48" s="38" t="s">
        <v>5</v>
      </c>
      <c r="C48" s="3">
        <v>5677660.7599999998</v>
      </c>
      <c r="D48" s="3">
        <v>2040644.05</v>
      </c>
      <c r="E48" s="3">
        <v>114015.18</v>
      </c>
      <c r="F48" s="3">
        <v>289563.65000000002</v>
      </c>
      <c r="G48" s="3">
        <v>252104.72</v>
      </c>
      <c r="H48" s="3">
        <v>492873.99</v>
      </c>
      <c r="I48" s="3">
        <v>1080348</v>
      </c>
      <c r="J48" s="3">
        <v>10769.95</v>
      </c>
      <c r="K48" s="3">
        <v>57054.93</v>
      </c>
      <c r="L48" s="3">
        <v>195821.92</v>
      </c>
      <c r="M48" s="3">
        <v>-29779.759999999998</v>
      </c>
      <c r="N48" s="3">
        <f t="shared" si="43"/>
        <v>10181077.389999999</v>
      </c>
    </row>
    <row r="49" spans="1:14" x14ac:dyDescent="0.2">
      <c r="A49" s="37">
        <v>6</v>
      </c>
      <c r="B49" s="38" t="s">
        <v>15</v>
      </c>
      <c r="C49" s="3">
        <v>2589508.14</v>
      </c>
      <c r="D49" s="3">
        <v>674023.27</v>
      </c>
      <c r="E49" s="3">
        <v>224167.54</v>
      </c>
      <c r="F49" s="3">
        <v>148392.44</v>
      </c>
      <c r="G49" s="3">
        <v>122440</v>
      </c>
      <c r="H49" s="3">
        <v>541008.65</v>
      </c>
      <c r="I49" s="3">
        <v>450936</v>
      </c>
      <c r="J49" s="3">
        <v>9985.02</v>
      </c>
      <c r="K49" s="3">
        <v>52896.72</v>
      </c>
      <c r="L49" s="3">
        <v>181550.23</v>
      </c>
      <c r="M49" s="3">
        <v>-27609.39</v>
      </c>
      <c r="N49" s="3">
        <f t="shared" si="43"/>
        <v>4967298.62</v>
      </c>
    </row>
    <row r="50" spans="1:14" x14ac:dyDescent="0.2">
      <c r="A50" s="37">
        <v>7</v>
      </c>
      <c r="B50" s="38" t="s">
        <v>16</v>
      </c>
      <c r="C50" s="3">
        <v>2244339.73</v>
      </c>
      <c r="D50" s="3">
        <v>599645.04</v>
      </c>
      <c r="E50" s="3">
        <v>221088.75</v>
      </c>
      <c r="F50" s="3">
        <v>47905.77</v>
      </c>
      <c r="G50" s="3">
        <v>42207.58</v>
      </c>
      <c r="H50" s="3">
        <v>191834.68</v>
      </c>
      <c r="I50" s="3">
        <v>201195</v>
      </c>
      <c r="J50" s="3">
        <v>6761.16</v>
      </c>
      <c r="K50" s="3">
        <v>35817.96</v>
      </c>
      <c r="L50" s="3">
        <v>122933.12</v>
      </c>
      <c r="M50" s="3">
        <v>-18695.150000000001</v>
      </c>
      <c r="N50" s="3">
        <f t="shared" si="43"/>
        <v>3695033.6400000006</v>
      </c>
    </row>
    <row r="51" spans="1:14" x14ac:dyDescent="0.2">
      <c r="A51" s="37">
        <v>8</v>
      </c>
      <c r="B51" s="38" t="s">
        <v>6</v>
      </c>
      <c r="C51" s="3">
        <v>3914802.05</v>
      </c>
      <c r="D51" s="3">
        <v>1292809.3899999999</v>
      </c>
      <c r="E51" s="3">
        <v>138816.56</v>
      </c>
      <c r="F51" s="3">
        <v>116522.14</v>
      </c>
      <c r="G51" s="3">
        <v>103047.33</v>
      </c>
      <c r="H51" s="3">
        <v>224905.86</v>
      </c>
      <c r="I51" s="3">
        <v>33350</v>
      </c>
      <c r="J51" s="3">
        <v>7749.71</v>
      </c>
      <c r="K51" s="3">
        <v>41054.910000000003</v>
      </c>
      <c r="L51" s="3">
        <v>140907.19</v>
      </c>
      <c r="M51" s="3">
        <v>-21428.57</v>
      </c>
      <c r="N51" s="3">
        <f t="shared" si="43"/>
        <v>5992536.5699999994</v>
      </c>
    </row>
    <row r="52" spans="1:14" x14ac:dyDescent="0.2">
      <c r="A52" s="37">
        <v>9</v>
      </c>
      <c r="B52" s="38" t="s">
        <v>7</v>
      </c>
      <c r="C52" s="3">
        <v>3429341.8</v>
      </c>
      <c r="D52" s="3">
        <v>1101841.26</v>
      </c>
      <c r="E52" s="3">
        <v>148395.03</v>
      </c>
      <c r="F52" s="3">
        <v>73484.399999999994</v>
      </c>
      <c r="G52" s="3">
        <v>64261.99</v>
      </c>
      <c r="H52" s="3">
        <v>201251.48</v>
      </c>
      <c r="I52" s="3">
        <v>582593</v>
      </c>
      <c r="J52" s="3">
        <v>6444.1</v>
      </c>
      <c r="K52" s="3">
        <v>34138.300000000003</v>
      </c>
      <c r="L52" s="3">
        <v>117168.28</v>
      </c>
      <c r="M52" s="3">
        <v>-17818.45</v>
      </c>
      <c r="N52" s="3">
        <f t="shared" si="43"/>
        <v>5741101.1900000004</v>
      </c>
    </row>
    <row r="53" spans="1:14" x14ac:dyDescent="0.2">
      <c r="A53" s="37">
        <v>10</v>
      </c>
      <c r="B53" s="38" t="s">
        <v>14</v>
      </c>
      <c r="C53" s="3">
        <v>2319729.06</v>
      </c>
      <c r="D53" s="3">
        <v>627879.04</v>
      </c>
      <c r="E53" s="3">
        <v>214075.94</v>
      </c>
      <c r="F53" s="3">
        <v>54597.32</v>
      </c>
      <c r="G53" s="3">
        <v>48291.55</v>
      </c>
      <c r="H53" s="3">
        <v>209021.52</v>
      </c>
      <c r="I53" s="3">
        <v>56358</v>
      </c>
      <c r="J53" s="3">
        <v>6835.11</v>
      </c>
      <c r="K53" s="3">
        <v>36209.699999999997</v>
      </c>
      <c r="L53" s="3">
        <v>124277.64</v>
      </c>
      <c r="M53" s="3">
        <v>-18899.62</v>
      </c>
      <c r="N53" s="3">
        <f t="shared" si="43"/>
        <v>3678375.26</v>
      </c>
    </row>
    <row r="54" spans="1:14" x14ac:dyDescent="0.2">
      <c r="A54" s="37">
        <v>11</v>
      </c>
      <c r="B54" s="38" t="s">
        <v>8</v>
      </c>
      <c r="C54" s="3">
        <v>3612560.87</v>
      </c>
      <c r="D54" s="3">
        <v>1432920.09</v>
      </c>
      <c r="E54" s="3">
        <v>147368.76999999999</v>
      </c>
      <c r="F54" s="3">
        <v>143353.18</v>
      </c>
      <c r="G54" s="3">
        <v>128904.22</v>
      </c>
      <c r="H54" s="3">
        <v>386736.93</v>
      </c>
      <c r="I54" s="3">
        <v>16162</v>
      </c>
      <c r="J54" s="3">
        <v>7777.31</v>
      </c>
      <c r="K54" s="3">
        <v>41201.11</v>
      </c>
      <c r="L54" s="3">
        <v>141408.99</v>
      </c>
      <c r="M54" s="3">
        <v>-21504.880000000001</v>
      </c>
      <c r="N54" s="3">
        <f t="shared" si="43"/>
        <v>6036888.5899999989</v>
      </c>
    </row>
    <row r="55" spans="1:14" x14ac:dyDescent="0.2">
      <c r="A55" s="37">
        <v>12</v>
      </c>
      <c r="B55" s="38" t="s">
        <v>9</v>
      </c>
      <c r="C55" s="3">
        <v>3996221.66</v>
      </c>
      <c r="D55" s="3">
        <v>1304000.92</v>
      </c>
      <c r="E55" s="3">
        <v>134882.54999999999</v>
      </c>
      <c r="F55" s="3">
        <v>95181.83</v>
      </c>
      <c r="G55" s="3">
        <v>84034.91</v>
      </c>
      <c r="H55" s="3">
        <v>218485.76000000001</v>
      </c>
      <c r="I55" s="3">
        <v>70358</v>
      </c>
      <c r="J55" s="3">
        <v>7052.45</v>
      </c>
      <c r="K55" s="3">
        <v>37361.120000000003</v>
      </c>
      <c r="L55" s="3">
        <v>128229.52</v>
      </c>
      <c r="M55" s="3">
        <v>-19500.599999999999</v>
      </c>
      <c r="N55" s="3">
        <f t="shared" si="43"/>
        <v>6056308.1200000001</v>
      </c>
    </row>
    <row r="56" spans="1:14" x14ac:dyDescent="0.2">
      <c r="A56" s="37">
        <v>13</v>
      </c>
      <c r="B56" s="38" t="s">
        <v>10</v>
      </c>
      <c r="C56" s="3">
        <v>5466770.5899999999</v>
      </c>
      <c r="D56" s="3">
        <v>1856053.65</v>
      </c>
      <c r="E56" s="3">
        <v>113502.05</v>
      </c>
      <c r="F56" s="3">
        <v>168911.91</v>
      </c>
      <c r="G56" s="3">
        <v>150198.14000000001</v>
      </c>
      <c r="H56" s="3">
        <v>278411.53999999998</v>
      </c>
      <c r="I56" s="3">
        <v>1532284</v>
      </c>
      <c r="J56" s="3">
        <v>8539.52</v>
      </c>
      <c r="K56" s="3">
        <v>45239.02</v>
      </c>
      <c r="L56" s="3">
        <v>155267.76999999999</v>
      </c>
      <c r="M56" s="3">
        <v>-23612.46</v>
      </c>
      <c r="N56" s="3">
        <f t="shared" si="43"/>
        <v>9751565.7299999967</v>
      </c>
    </row>
    <row r="57" spans="1:14" x14ac:dyDescent="0.2">
      <c r="A57" s="37">
        <v>14</v>
      </c>
      <c r="B57" s="38" t="s">
        <v>26</v>
      </c>
      <c r="C57" s="3">
        <v>2698117.35</v>
      </c>
      <c r="D57" s="3">
        <v>814258.57</v>
      </c>
      <c r="E57" s="3">
        <v>176104.16</v>
      </c>
      <c r="F57" s="3">
        <v>31915.65</v>
      </c>
      <c r="G57" s="3">
        <v>28518.63</v>
      </c>
      <c r="H57" s="3">
        <v>135655.59</v>
      </c>
      <c r="I57" s="3">
        <v>203771</v>
      </c>
      <c r="J57" s="3">
        <v>5735.5</v>
      </c>
      <c r="K57" s="3">
        <v>30384.39</v>
      </c>
      <c r="L57" s="3">
        <v>104284.24</v>
      </c>
      <c r="M57" s="3">
        <v>-15859.1</v>
      </c>
      <c r="N57" s="3">
        <f t="shared" si="43"/>
        <v>4212885.9800000004</v>
      </c>
    </row>
    <row r="58" spans="1:14" x14ac:dyDescent="0.2">
      <c r="A58" s="37">
        <v>15</v>
      </c>
      <c r="B58" s="38" t="s">
        <v>25</v>
      </c>
      <c r="C58" s="3">
        <v>3561881.67</v>
      </c>
      <c r="D58" s="3">
        <v>1113220</v>
      </c>
      <c r="E58" s="3">
        <v>148395.03</v>
      </c>
      <c r="F58" s="3">
        <v>98237.05</v>
      </c>
      <c r="G58" s="3">
        <v>86696.65</v>
      </c>
      <c r="H58" s="3">
        <v>197509.19</v>
      </c>
      <c r="I58" s="3">
        <v>362591</v>
      </c>
      <c r="J58" s="3">
        <v>7587.19</v>
      </c>
      <c r="K58" s="3">
        <v>40193.94</v>
      </c>
      <c r="L58" s="3">
        <v>137952.20000000001</v>
      </c>
      <c r="M58" s="3">
        <v>-20979.18</v>
      </c>
      <c r="N58" s="3">
        <f t="shared" si="43"/>
        <v>5733284.7400000021</v>
      </c>
    </row>
    <row r="59" spans="1:14" x14ac:dyDescent="0.2">
      <c r="A59" s="37">
        <v>16</v>
      </c>
      <c r="B59" s="38" t="s">
        <v>23</v>
      </c>
      <c r="C59" s="3">
        <v>9533347.4700000007</v>
      </c>
      <c r="D59" s="3">
        <v>4147246.18</v>
      </c>
      <c r="E59" s="3">
        <v>90582.15</v>
      </c>
      <c r="F59" s="3">
        <v>380234.01</v>
      </c>
      <c r="G59" s="3">
        <v>337660.62</v>
      </c>
      <c r="H59" s="3">
        <v>667210.65</v>
      </c>
      <c r="I59" s="3">
        <v>1095038</v>
      </c>
      <c r="J59" s="3">
        <v>13564.48</v>
      </c>
      <c r="K59" s="3">
        <v>71859.27</v>
      </c>
      <c r="L59" s="3">
        <v>246632.84</v>
      </c>
      <c r="M59" s="3">
        <v>-37506.870000000003</v>
      </c>
      <c r="N59" s="3">
        <f t="shared" si="43"/>
        <v>16545868.800000001</v>
      </c>
    </row>
    <row r="60" spans="1:14" x14ac:dyDescent="0.2">
      <c r="A60" s="37">
        <v>17</v>
      </c>
      <c r="B60" s="38" t="s">
        <v>11</v>
      </c>
      <c r="C60" s="3">
        <v>4314060.4400000004</v>
      </c>
      <c r="D60" s="3">
        <v>1405743.72</v>
      </c>
      <c r="E60" s="3">
        <v>131290.63</v>
      </c>
      <c r="F60" s="3">
        <v>164454.07999999999</v>
      </c>
      <c r="G60" s="3">
        <v>149057.39000000001</v>
      </c>
      <c r="H60" s="3">
        <v>354480.18</v>
      </c>
      <c r="I60" s="3">
        <v>0</v>
      </c>
      <c r="J60" s="3">
        <v>8394.19</v>
      </c>
      <c r="K60" s="3">
        <v>44469.120000000003</v>
      </c>
      <c r="L60" s="3">
        <v>152625.35</v>
      </c>
      <c r="M60" s="3">
        <v>-23210.61</v>
      </c>
      <c r="N60" s="3">
        <f t="shared" si="43"/>
        <v>6701364.4899999993</v>
      </c>
    </row>
    <row r="61" spans="1:14" x14ac:dyDescent="0.2">
      <c r="A61" s="37">
        <v>18</v>
      </c>
      <c r="B61" s="38" t="s">
        <v>2</v>
      </c>
      <c r="C61" s="3">
        <v>42833614.289999999</v>
      </c>
      <c r="D61" s="3">
        <v>16556704.33</v>
      </c>
      <c r="E61" s="3">
        <v>67833.289999999994</v>
      </c>
      <c r="F61" s="3">
        <v>1556506.84</v>
      </c>
      <c r="G61" s="3">
        <v>1346840</v>
      </c>
      <c r="H61" s="3">
        <v>2329211.9300000002</v>
      </c>
      <c r="I61" s="3">
        <v>3845245</v>
      </c>
      <c r="J61" s="3">
        <v>48365.87</v>
      </c>
      <c r="K61" s="3">
        <v>256223.34</v>
      </c>
      <c r="L61" s="3">
        <v>879400.68</v>
      </c>
      <c r="M61" s="3">
        <v>-133735.51</v>
      </c>
      <c r="N61" s="3">
        <f t="shared" si="43"/>
        <v>69586210.060000017</v>
      </c>
    </row>
    <row r="62" spans="1:14" x14ac:dyDescent="0.2">
      <c r="A62" s="37">
        <v>19</v>
      </c>
      <c r="B62" s="38" t="s">
        <v>12</v>
      </c>
      <c r="C62" s="3">
        <v>4578070.04</v>
      </c>
      <c r="D62" s="3">
        <v>1770922.05</v>
      </c>
      <c r="E62" s="3">
        <v>125988.26</v>
      </c>
      <c r="F62" s="3">
        <v>127141.18</v>
      </c>
      <c r="G62" s="3">
        <v>114074.53</v>
      </c>
      <c r="H62" s="3">
        <v>229126.97</v>
      </c>
      <c r="I62" s="3">
        <v>582700</v>
      </c>
      <c r="J62" s="3">
        <v>8283.83</v>
      </c>
      <c r="K62" s="3">
        <v>43884.46</v>
      </c>
      <c r="L62" s="3">
        <v>150618.71</v>
      </c>
      <c r="M62" s="3">
        <v>-22905.45</v>
      </c>
      <c r="N62" s="3">
        <f t="shared" si="43"/>
        <v>7707904.5799999991</v>
      </c>
    </row>
    <row r="63" spans="1:14" x14ac:dyDescent="0.2">
      <c r="A63" s="37">
        <v>20</v>
      </c>
      <c r="B63" s="38" t="s">
        <v>13</v>
      </c>
      <c r="C63" s="3">
        <v>4180939.2</v>
      </c>
      <c r="D63" s="3">
        <v>1469778.53</v>
      </c>
      <c r="E63" s="3">
        <v>140184.9</v>
      </c>
      <c r="F63" s="3">
        <v>207117.44</v>
      </c>
      <c r="G63" s="3">
        <v>171872.3</v>
      </c>
      <c r="H63" s="3">
        <v>327783.26</v>
      </c>
      <c r="I63" s="3">
        <v>1005665</v>
      </c>
      <c r="J63" s="3">
        <v>10538.93</v>
      </c>
      <c r="K63" s="3">
        <v>55831.11</v>
      </c>
      <c r="L63" s="3">
        <v>191621.56</v>
      </c>
      <c r="M63" s="3">
        <v>-29141.01</v>
      </c>
      <c r="N63" s="3">
        <f t="shared" si="43"/>
        <v>7732191.2200000007</v>
      </c>
    </row>
    <row r="64" spans="1:14" x14ac:dyDescent="0.2">
      <c r="A64" s="61" t="s">
        <v>0</v>
      </c>
      <c r="B64" s="62"/>
      <c r="C64" s="24">
        <f>SUM(C44:C63)</f>
        <v>120800936.48000002</v>
      </c>
      <c r="D64" s="24">
        <f t="shared" ref="D64:N64" si="44">SUM(D44:D63)</f>
        <v>44288399</v>
      </c>
      <c r="E64" s="24">
        <f t="shared" si="44"/>
        <v>2940533.5499999993</v>
      </c>
      <c r="F64" s="24">
        <f>SUM(F44:F63)</f>
        <v>4420155.83</v>
      </c>
      <c r="G64" s="24">
        <f>SUM(G44:G63)</f>
        <v>3802484.4699999993</v>
      </c>
      <c r="H64" s="24">
        <f>SUM(H44:H63)</f>
        <v>8279785.3500000006</v>
      </c>
      <c r="I64" s="24">
        <f t="shared" si="44"/>
        <v>13993660</v>
      </c>
      <c r="J64" s="24">
        <f t="shared" si="44"/>
        <v>218635.65</v>
      </c>
      <c r="K64" s="24">
        <f t="shared" si="44"/>
        <v>1158245.55</v>
      </c>
      <c r="L64" s="24">
        <f t="shared" si="44"/>
        <v>3975289.4000000004</v>
      </c>
      <c r="M64" s="24">
        <f t="shared" si="44"/>
        <v>-604545.09999999986</v>
      </c>
      <c r="N64" s="24">
        <f t="shared" si="44"/>
        <v>203273580.18000001</v>
      </c>
    </row>
    <row r="65" spans="1:6" x14ac:dyDescent="0.2">
      <c r="A65" s="50" t="s">
        <v>46</v>
      </c>
    </row>
    <row r="68" spans="1:6" x14ac:dyDescent="0.2">
      <c r="A68" s="72" t="s">
        <v>42</v>
      </c>
      <c r="B68" s="72"/>
      <c r="C68" s="72"/>
      <c r="D68" s="72"/>
      <c r="E68" s="72"/>
      <c r="F68" s="72"/>
    </row>
    <row r="69" spans="1:6" x14ac:dyDescent="0.2">
      <c r="A69" s="5"/>
      <c r="B69" s="5"/>
      <c r="C69" s="5"/>
      <c r="D69" s="5"/>
      <c r="E69" s="5"/>
      <c r="F69" s="6" t="s">
        <v>24</v>
      </c>
    </row>
    <row r="70" spans="1:6" x14ac:dyDescent="0.2">
      <c r="A70" s="58" t="s">
        <v>1</v>
      </c>
      <c r="B70" s="58" t="s">
        <v>37</v>
      </c>
      <c r="C70" s="51" t="s">
        <v>29</v>
      </c>
      <c r="D70" s="51" t="s">
        <v>30</v>
      </c>
      <c r="E70" s="51" t="s">
        <v>28</v>
      </c>
      <c r="F70" s="51" t="s">
        <v>36</v>
      </c>
    </row>
    <row r="71" spans="1:6" x14ac:dyDescent="0.2">
      <c r="A71" s="59"/>
      <c r="B71" s="59"/>
      <c r="C71" s="52"/>
      <c r="D71" s="52"/>
      <c r="E71" s="52"/>
      <c r="F71" s="52"/>
    </row>
    <row r="72" spans="1:6" x14ac:dyDescent="0.2">
      <c r="A72" s="60"/>
      <c r="B72" s="60"/>
      <c r="C72" s="53"/>
      <c r="D72" s="53"/>
      <c r="E72" s="53"/>
      <c r="F72" s="53"/>
    </row>
    <row r="73" spans="1:6" x14ac:dyDescent="0.2">
      <c r="A73" s="27">
        <v>1</v>
      </c>
      <c r="B73" s="7" t="s">
        <v>3</v>
      </c>
      <c r="C73" s="8">
        <v>-937267.48</v>
      </c>
      <c r="D73" s="8">
        <v>-98558.19</v>
      </c>
      <c r="E73" s="8">
        <v>30075.77</v>
      </c>
      <c r="F73" s="8">
        <f t="shared" ref="F73:F92" si="45">SUM(C73:E73)</f>
        <v>-1005749.8999999999</v>
      </c>
    </row>
    <row r="74" spans="1:6" x14ac:dyDescent="0.2">
      <c r="A74" s="27">
        <v>2</v>
      </c>
      <c r="B74" s="7" t="s">
        <v>4</v>
      </c>
      <c r="C74" s="8">
        <v>-771224.65</v>
      </c>
      <c r="D74" s="8">
        <v>-42331.17</v>
      </c>
      <c r="E74" s="8">
        <v>30075.77</v>
      </c>
      <c r="F74" s="8">
        <f t="shared" si="45"/>
        <v>-783480.05</v>
      </c>
    </row>
    <row r="75" spans="1:6" x14ac:dyDescent="0.2">
      <c r="A75" s="27">
        <v>3</v>
      </c>
      <c r="B75" s="7" t="s">
        <v>19</v>
      </c>
      <c r="C75" s="8">
        <v>-744888.83</v>
      </c>
      <c r="D75" s="8">
        <v>-30956.61</v>
      </c>
      <c r="E75" s="8">
        <v>30075.77</v>
      </c>
      <c r="F75" s="8">
        <f t="shared" si="45"/>
        <v>-745769.66999999993</v>
      </c>
    </row>
    <row r="76" spans="1:6" x14ac:dyDescent="0.2">
      <c r="A76" s="27">
        <v>4</v>
      </c>
      <c r="B76" s="7" t="s">
        <v>20</v>
      </c>
      <c r="C76" s="8">
        <v>-2717107.3</v>
      </c>
      <c r="D76" s="8">
        <v>-1258406.52</v>
      </c>
      <c r="E76" s="8">
        <v>30075.77</v>
      </c>
      <c r="F76" s="8">
        <f t="shared" si="45"/>
        <v>-3945438.05</v>
      </c>
    </row>
    <row r="77" spans="1:6" x14ac:dyDescent="0.2">
      <c r="A77" s="27">
        <v>5</v>
      </c>
      <c r="B77" s="7" t="s">
        <v>5</v>
      </c>
      <c r="C77" s="8">
        <v>-1258399.94</v>
      </c>
      <c r="D77" s="8">
        <v>-240490.72</v>
      </c>
      <c r="E77" s="8">
        <v>30075.77</v>
      </c>
      <c r="F77" s="8">
        <f t="shared" si="45"/>
        <v>-1468814.89</v>
      </c>
    </row>
    <row r="78" spans="1:6" x14ac:dyDescent="0.2">
      <c r="A78" s="27">
        <v>6</v>
      </c>
      <c r="B78" s="7" t="s">
        <v>15</v>
      </c>
      <c r="C78" s="8">
        <v>-1166686.57</v>
      </c>
      <c r="D78" s="8">
        <v>-85283.14</v>
      </c>
      <c r="E78" s="8">
        <v>30075.77</v>
      </c>
      <c r="F78" s="8">
        <f t="shared" si="45"/>
        <v>-1221893.94</v>
      </c>
    </row>
    <row r="79" spans="1:6" x14ac:dyDescent="0.2">
      <c r="A79" s="27">
        <v>7</v>
      </c>
      <c r="B79" s="7" t="s">
        <v>16</v>
      </c>
      <c r="C79" s="8">
        <v>-789998.55</v>
      </c>
      <c r="D79" s="8">
        <v>-22223.360000000001</v>
      </c>
      <c r="E79" s="8">
        <v>30075.77</v>
      </c>
      <c r="F79" s="8">
        <f t="shared" si="45"/>
        <v>-782146.14</v>
      </c>
    </row>
    <row r="80" spans="1:6" x14ac:dyDescent="0.2">
      <c r="A80" s="27">
        <v>8</v>
      </c>
      <c r="B80" s="7" t="s">
        <v>6</v>
      </c>
      <c r="C80" s="8">
        <v>-905504.37</v>
      </c>
      <c r="D80" s="8">
        <v>-91770.93</v>
      </c>
      <c r="E80" s="8">
        <v>30075.77</v>
      </c>
      <c r="F80" s="8">
        <f t="shared" si="45"/>
        <v>-967199.53</v>
      </c>
    </row>
    <row r="81" spans="1:6" x14ac:dyDescent="0.2">
      <c r="A81" s="27">
        <v>9</v>
      </c>
      <c r="B81" s="7" t="s">
        <v>7</v>
      </c>
      <c r="C81" s="8">
        <v>-752952.23</v>
      </c>
      <c r="D81" s="8">
        <v>-46115.11</v>
      </c>
      <c r="E81" s="8">
        <v>30075.77</v>
      </c>
      <c r="F81" s="8">
        <f t="shared" si="45"/>
        <v>-768991.57</v>
      </c>
    </row>
    <row r="82" spans="1:6" x14ac:dyDescent="0.2">
      <c r="A82" s="27">
        <v>10</v>
      </c>
      <c r="B82" s="7" t="s">
        <v>14</v>
      </c>
      <c r="C82" s="8">
        <v>-798638.78</v>
      </c>
      <c r="D82" s="8">
        <v>-26626.26</v>
      </c>
      <c r="E82" s="8">
        <v>30075.77</v>
      </c>
      <c r="F82" s="8">
        <f t="shared" si="45"/>
        <v>-795189.27</v>
      </c>
    </row>
    <row r="83" spans="1:6" x14ac:dyDescent="0.2">
      <c r="A83" s="27">
        <v>11</v>
      </c>
      <c r="B83" s="7" t="s">
        <v>8</v>
      </c>
      <c r="C83" s="8">
        <v>-908729.06</v>
      </c>
      <c r="D83" s="8">
        <v>-67309.509999999995</v>
      </c>
      <c r="E83" s="8">
        <v>30075.77</v>
      </c>
      <c r="F83" s="8">
        <f t="shared" si="45"/>
        <v>-945962.8</v>
      </c>
    </row>
    <row r="84" spans="1:6" x14ac:dyDescent="0.2">
      <c r="A84" s="27">
        <v>12</v>
      </c>
      <c r="B84" s="7" t="s">
        <v>9</v>
      </c>
      <c r="C84" s="8">
        <v>-824034.5</v>
      </c>
      <c r="D84" s="8">
        <v>-53356.47</v>
      </c>
      <c r="E84" s="8">
        <v>30075.77</v>
      </c>
      <c r="F84" s="8">
        <f t="shared" si="45"/>
        <v>-847315.2</v>
      </c>
    </row>
    <row r="85" spans="1:6" x14ac:dyDescent="0.2">
      <c r="A85" s="27">
        <v>13</v>
      </c>
      <c r="B85" s="7" t="s">
        <v>10</v>
      </c>
      <c r="C85" s="8">
        <v>-997788.95</v>
      </c>
      <c r="D85" s="8">
        <v>-89624.22</v>
      </c>
      <c r="E85" s="8">
        <v>30075.77</v>
      </c>
      <c r="F85" s="8">
        <f t="shared" si="45"/>
        <v>-1057337.3999999999</v>
      </c>
    </row>
    <row r="86" spans="1:6" x14ac:dyDescent="0.2">
      <c r="A86" s="27">
        <v>14</v>
      </c>
      <c r="B86" s="7" t="s">
        <v>26</v>
      </c>
      <c r="C86" s="8">
        <v>-670156.26</v>
      </c>
      <c r="D86" s="8">
        <v>-19396.63</v>
      </c>
      <c r="E86" s="8">
        <v>30075.77</v>
      </c>
      <c r="F86" s="8">
        <f t="shared" si="45"/>
        <v>-659477.12</v>
      </c>
    </row>
    <row r="87" spans="1:6" x14ac:dyDescent="0.2">
      <c r="A87" s="27">
        <v>15</v>
      </c>
      <c r="B87" s="7" t="s">
        <v>25</v>
      </c>
      <c r="C87" s="8">
        <v>-886514.86</v>
      </c>
      <c r="D87" s="8">
        <v>-54567.81</v>
      </c>
      <c r="E87" s="8">
        <v>30075.77</v>
      </c>
      <c r="F87" s="8">
        <f t="shared" si="45"/>
        <v>-911006.89999999991</v>
      </c>
    </row>
    <row r="88" spans="1:6" x14ac:dyDescent="0.2">
      <c r="A88" s="27">
        <v>16</v>
      </c>
      <c r="B88" s="7" t="s">
        <v>23</v>
      </c>
      <c r="C88" s="8">
        <v>-1584923.42</v>
      </c>
      <c r="D88" s="8">
        <v>-218758.17</v>
      </c>
      <c r="E88" s="8">
        <v>30075.77</v>
      </c>
      <c r="F88" s="8">
        <f t="shared" si="45"/>
        <v>-1773605.8199999998</v>
      </c>
    </row>
    <row r="89" spans="1:6" x14ac:dyDescent="0.2">
      <c r="A89" s="27">
        <v>17</v>
      </c>
      <c r="B89" s="7" t="s">
        <v>11</v>
      </c>
      <c r="C89" s="8">
        <v>-980808.15</v>
      </c>
      <c r="D89" s="8">
        <v>-82208.03</v>
      </c>
      <c r="E89" s="8">
        <v>30075.77</v>
      </c>
      <c r="F89" s="8">
        <f t="shared" si="45"/>
        <v>-1032940.4099999999</v>
      </c>
    </row>
    <row r="90" spans="1:6" x14ac:dyDescent="0.2">
      <c r="A90" s="27">
        <v>18</v>
      </c>
      <c r="B90" s="7" t="s">
        <v>2</v>
      </c>
      <c r="C90" s="8">
        <v>-5651245.5800000001</v>
      </c>
      <c r="D90" s="8">
        <v>-1579176.58</v>
      </c>
      <c r="E90" s="8">
        <v>30075.77</v>
      </c>
      <c r="F90" s="8">
        <f t="shared" si="45"/>
        <v>-7200346.3900000006</v>
      </c>
    </row>
    <row r="91" spans="1:6" x14ac:dyDescent="0.2">
      <c r="A91" s="27">
        <v>19</v>
      </c>
      <c r="B91" s="7" t="s">
        <v>12</v>
      </c>
      <c r="C91" s="8">
        <v>-967912.94</v>
      </c>
      <c r="D91" s="8">
        <v>-65673.87</v>
      </c>
      <c r="E91" s="8">
        <v>30075.77</v>
      </c>
      <c r="F91" s="8">
        <f t="shared" si="45"/>
        <v>-1003511.0399999999</v>
      </c>
    </row>
    <row r="92" spans="1:6" x14ac:dyDescent="0.2">
      <c r="A92" s="27">
        <v>20</v>
      </c>
      <c r="B92" s="7" t="s">
        <v>13</v>
      </c>
      <c r="C92" s="8">
        <v>-1231407.31</v>
      </c>
      <c r="D92" s="8">
        <v>-239724.7</v>
      </c>
      <c r="E92" s="8">
        <v>30075.82</v>
      </c>
      <c r="F92" s="8">
        <f t="shared" si="45"/>
        <v>-1441056.19</v>
      </c>
    </row>
    <row r="93" spans="1:6" x14ac:dyDescent="0.2">
      <c r="A93" s="67" t="s">
        <v>0</v>
      </c>
      <c r="B93" s="68"/>
      <c r="C93" s="25">
        <f>SUM(C73:C92)</f>
        <v>-25546189.729999997</v>
      </c>
      <c r="D93" s="25">
        <f t="shared" ref="D93:F93" si="46">SUM(D73:D92)</f>
        <v>-4412558</v>
      </c>
      <c r="E93" s="25">
        <f t="shared" si="46"/>
        <v>601515.45000000007</v>
      </c>
      <c r="F93" s="25">
        <f t="shared" si="46"/>
        <v>-29357232.280000001</v>
      </c>
    </row>
    <row r="94" spans="1:6" x14ac:dyDescent="0.2">
      <c r="A94" s="50" t="s">
        <v>46</v>
      </c>
    </row>
    <row r="97" spans="1:3" x14ac:dyDescent="0.2">
      <c r="A97" s="73" t="s">
        <v>43</v>
      </c>
      <c r="B97" s="73"/>
      <c r="C97" s="73"/>
    </row>
    <row r="98" spans="1:3" x14ac:dyDescent="0.2">
      <c r="A98" s="73"/>
      <c r="B98" s="73"/>
      <c r="C98" s="73"/>
    </row>
    <row r="99" spans="1:3" x14ac:dyDescent="0.2">
      <c r="A99" s="5"/>
      <c r="B99" s="5"/>
      <c r="C99" s="6" t="s">
        <v>24</v>
      </c>
    </row>
    <row r="100" spans="1:3" x14ac:dyDescent="0.2">
      <c r="A100" s="58" t="s">
        <v>1</v>
      </c>
      <c r="B100" s="58" t="s">
        <v>37</v>
      </c>
      <c r="C100" s="51" t="s">
        <v>32</v>
      </c>
    </row>
    <row r="101" spans="1:3" x14ac:dyDescent="0.2">
      <c r="A101" s="59"/>
      <c r="B101" s="59"/>
      <c r="C101" s="52"/>
    </row>
    <row r="102" spans="1:3" x14ac:dyDescent="0.2">
      <c r="A102" s="60"/>
      <c r="B102" s="60"/>
      <c r="C102" s="53"/>
    </row>
    <row r="103" spans="1:3" x14ac:dyDescent="0.2">
      <c r="A103" s="27">
        <v>1</v>
      </c>
      <c r="B103" s="7" t="s">
        <v>3</v>
      </c>
      <c r="C103" s="8">
        <v>15726.79</v>
      </c>
    </row>
    <row r="104" spans="1:3" x14ac:dyDescent="0.2">
      <c r="A104" s="27">
        <v>2</v>
      </c>
      <c r="B104" s="7" t="s">
        <v>4</v>
      </c>
      <c r="C104" s="8">
        <v>3009.26</v>
      </c>
    </row>
    <row r="105" spans="1:3" x14ac:dyDescent="0.2">
      <c r="A105" s="27">
        <v>3</v>
      </c>
      <c r="B105" s="7" t="s">
        <v>19</v>
      </c>
      <c r="C105" s="8">
        <v>1573.49</v>
      </c>
    </row>
    <row r="106" spans="1:3" x14ac:dyDescent="0.2">
      <c r="A106" s="27">
        <v>4</v>
      </c>
      <c r="B106" s="7" t="s">
        <v>20</v>
      </c>
      <c r="C106" s="8">
        <v>2281922.3199999998</v>
      </c>
    </row>
    <row r="107" spans="1:3" x14ac:dyDescent="0.2">
      <c r="A107" s="27">
        <v>5</v>
      </c>
      <c r="B107" s="7" t="s">
        <v>5</v>
      </c>
      <c r="C107" s="8">
        <v>104244.29</v>
      </c>
    </row>
    <row r="108" spans="1:3" x14ac:dyDescent="0.2">
      <c r="A108" s="27">
        <v>6</v>
      </c>
      <c r="B108" s="7" t="s">
        <v>15</v>
      </c>
      <c r="C108" s="8">
        <v>230.68</v>
      </c>
    </row>
    <row r="109" spans="1:3" x14ac:dyDescent="0.2">
      <c r="A109" s="27">
        <v>7</v>
      </c>
      <c r="B109" s="7" t="s">
        <v>16</v>
      </c>
      <c r="C109" s="8">
        <v>61.71</v>
      </c>
    </row>
    <row r="110" spans="1:3" x14ac:dyDescent="0.2">
      <c r="A110" s="27">
        <v>8</v>
      </c>
      <c r="B110" s="7" t="s">
        <v>6</v>
      </c>
      <c r="C110" s="8">
        <v>15223.71</v>
      </c>
    </row>
    <row r="111" spans="1:3" x14ac:dyDescent="0.2">
      <c r="A111" s="27">
        <v>9</v>
      </c>
      <c r="B111" s="7" t="s">
        <v>7</v>
      </c>
      <c r="C111" s="8">
        <v>2954.98</v>
      </c>
    </row>
    <row r="112" spans="1:3" x14ac:dyDescent="0.2">
      <c r="A112" s="27">
        <v>10</v>
      </c>
      <c r="B112" s="7" t="s">
        <v>14</v>
      </c>
      <c r="C112" s="8">
        <v>384.35</v>
      </c>
    </row>
    <row r="113" spans="1:3" x14ac:dyDescent="0.2">
      <c r="A113" s="27">
        <v>11</v>
      </c>
      <c r="B113" s="7" t="s">
        <v>8</v>
      </c>
      <c r="C113" s="8">
        <v>3256.47</v>
      </c>
    </row>
    <row r="114" spans="1:3" x14ac:dyDescent="0.2">
      <c r="A114" s="27">
        <v>12</v>
      </c>
      <c r="B114" s="7" t="s">
        <v>9</v>
      </c>
      <c r="C114" s="8">
        <v>3277.19</v>
      </c>
    </row>
    <row r="115" spans="1:3" x14ac:dyDescent="0.2">
      <c r="A115" s="27">
        <v>13</v>
      </c>
      <c r="B115" s="7" t="s">
        <v>10</v>
      </c>
      <c r="C115" s="8">
        <v>8466.01</v>
      </c>
    </row>
    <row r="116" spans="1:3" x14ac:dyDescent="0.2">
      <c r="A116" s="27">
        <v>14</v>
      </c>
      <c r="B116" s="7" t="s">
        <v>26</v>
      </c>
      <c r="C116" s="8">
        <v>574.4</v>
      </c>
    </row>
    <row r="117" spans="1:3" x14ac:dyDescent="0.2">
      <c r="A117" s="27">
        <v>15</v>
      </c>
      <c r="B117" s="7" t="s">
        <v>25</v>
      </c>
      <c r="C117" s="8">
        <v>3307.93</v>
      </c>
    </row>
    <row r="118" spans="1:3" x14ac:dyDescent="0.2">
      <c r="A118" s="27">
        <v>16</v>
      </c>
      <c r="B118" s="7" t="s">
        <v>23</v>
      </c>
      <c r="C118" s="8">
        <v>63040.78</v>
      </c>
    </row>
    <row r="119" spans="1:3" x14ac:dyDescent="0.2">
      <c r="A119" s="27">
        <v>17</v>
      </c>
      <c r="B119" s="7" t="s">
        <v>11</v>
      </c>
      <c r="C119" s="8">
        <v>7773.32</v>
      </c>
    </row>
    <row r="120" spans="1:3" x14ac:dyDescent="0.2">
      <c r="A120" s="27">
        <v>18</v>
      </c>
      <c r="B120" s="7" t="s">
        <v>2</v>
      </c>
      <c r="C120" s="8">
        <v>4592177.8099999996</v>
      </c>
    </row>
    <row r="121" spans="1:3" x14ac:dyDescent="0.2">
      <c r="A121" s="27">
        <v>19</v>
      </c>
      <c r="B121" s="7" t="s">
        <v>12</v>
      </c>
      <c r="C121" s="8">
        <v>4746.16</v>
      </c>
    </row>
    <row r="122" spans="1:3" x14ac:dyDescent="0.2">
      <c r="A122" s="27">
        <v>20</v>
      </c>
      <c r="B122" s="7" t="s">
        <v>13</v>
      </c>
      <c r="C122" s="8">
        <v>105882.53</v>
      </c>
    </row>
    <row r="123" spans="1:3" x14ac:dyDescent="0.2">
      <c r="A123" s="67" t="s">
        <v>0</v>
      </c>
      <c r="B123" s="68"/>
      <c r="C123" s="25">
        <f t="shared" ref="C123" si="47">SUM(C103:C122)</f>
        <v>7217834.1799999997</v>
      </c>
    </row>
    <row r="124" spans="1:3" x14ac:dyDescent="0.2">
      <c r="A124" s="50" t="s">
        <v>46</v>
      </c>
    </row>
  </sheetData>
  <mergeCells count="51">
    <mergeCell ref="A123:B123"/>
    <mergeCell ref="A10:O10"/>
    <mergeCell ref="A93:B93"/>
    <mergeCell ref="A97:C98"/>
    <mergeCell ref="A100:A102"/>
    <mergeCell ref="B100:B102"/>
    <mergeCell ref="C100:C102"/>
    <mergeCell ref="A64:B64"/>
    <mergeCell ref="A68:F68"/>
    <mergeCell ref="A70:A72"/>
    <mergeCell ref="B70:B72"/>
    <mergeCell ref="C70:C72"/>
    <mergeCell ref="D70:D72"/>
    <mergeCell ref="E70:E72"/>
    <mergeCell ref="F70:F72"/>
    <mergeCell ref="A39:N39"/>
    <mergeCell ref="L41:L43"/>
    <mergeCell ref="M41:M43"/>
    <mergeCell ref="N41:N43"/>
    <mergeCell ref="A35:B35"/>
    <mergeCell ref="F41:F43"/>
    <mergeCell ref="G41:G43"/>
    <mergeCell ref="H41:H43"/>
    <mergeCell ref="I41:I43"/>
    <mergeCell ref="J41:J43"/>
    <mergeCell ref="A41:A43"/>
    <mergeCell ref="B41:B43"/>
    <mergeCell ref="C41:C43"/>
    <mergeCell ref="D41:D43"/>
    <mergeCell ref="E41:E43"/>
    <mergeCell ref="J12:J14"/>
    <mergeCell ref="K12:K14"/>
    <mergeCell ref="A12:A14"/>
    <mergeCell ref="H12:H14"/>
    <mergeCell ref="K41:K43"/>
    <mergeCell ref="M12:M14"/>
    <mergeCell ref="O12:O14"/>
    <mergeCell ref="A3:O3"/>
    <mergeCell ref="A4:O4"/>
    <mergeCell ref="A5:O5"/>
    <mergeCell ref="A7:O7"/>
    <mergeCell ref="A9:O9"/>
    <mergeCell ref="B12:B14"/>
    <mergeCell ref="C12:C14"/>
    <mergeCell ref="D12:D14"/>
    <mergeCell ref="E12:E14"/>
    <mergeCell ref="F12:F14"/>
    <mergeCell ref="L12:L14"/>
    <mergeCell ref="N12:N14"/>
    <mergeCell ref="G12:G14"/>
    <mergeCell ref="I12:I14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Octubre </vt:lpstr>
      <vt:lpstr>2do Ajust Cuat 2022</vt:lpstr>
      <vt:lpstr>Dif FOFIR 3er trim</vt:lpstr>
      <vt:lpstr>Total Octubre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2022-11-09T16:48:42Z</dcterms:modified>
</cp:coreProperties>
</file>